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xml"/>
  <Override PartName="/xl/charts/chart2.xml" ContentType="application/vnd.openxmlformats-officedocument.drawingml.chart+xml"/>
  <Override PartName="/xl/drawings/drawing11.xml" ContentType="application/vnd.openxmlformats-officedocument.drawing+xml"/>
  <Override PartName="/xl/charts/chart3.xml" ContentType="application/vnd.openxmlformats-officedocument.drawingml.chart+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5320" windowHeight="15720" tabRatio="920"/>
  </bookViews>
  <sheets>
    <sheet name="Indice" sheetId="11" r:id="rId1"/>
    <sheet name="Quadro 1" sheetId="10" r:id="rId2"/>
    <sheet name="Quadro 2" sheetId="26" r:id="rId3"/>
    <sheet name="Quadro 3" sheetId="27" r:id="rId4"/>
    <sheet name="Quadro 4" sheetId="13" r:id="rId5"/>
    <sheet name="Quadro 5" sheetId="28" r:id="rId6"/>
    <sheet name="Quadro 6" sheetId="29" r:id="rId7"/>
    <sheet name="Quadro 7" sheetId="30" r:id="rId8"/>
    <sheet name="Grafico 1" sheetId="16" r:id="rId9"/>
    <sheet name="Grafico 2" sheetId="17" r:id="rId10"/>
    <sheet name="Grafico 3" sheetId="19" r:id="rId11"/>
    <sheet name="Grafico 4" sheetId="31" r:id="rId12"/>
    <sheet name="Grafico 5" sheetId="32" r:id="rId13"/>
    <sheet name="Metainformação" sheetId="25" r:id="rId14"/>
  </sheets>
  <externalReferences>
    <externalReference r:id="rId15"/>
  </externalReferences>
  <definedNames>
    <definedName name="Quadro_6__Nascimentos_em_França_por_principais_países_de_nascimento_da_mãe__valores_acumulados__1977_2018">Indice!#REF!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1" l="1"/>
  <c r="E7" i="11"/>
  <c r="E4" i="11"/>
  <c r="B10" i="11"/>
  <c r="B9" i="11"/>
  <c r="B8" i="11"/>
  <c r="B7" i="11"/>
  <c r="E30" i="29" l="1"/>
  <c r="E29" i="29"/>
  <c r="E28" i="29"/>
  <c r="E27" i="29"/>
  <c r="E26" i="29"/>
  <c r="E25" i="29"/>
  <c r="E24" i="29"/>
  <c r="E23" i="29"/>
  <c r="E22" i="29"/>
  <c r="E21" i="29"/>
  <c r="E20" i="29"/>
  <c r="E19" i="29"/>
  <c r="E18" i="29"/>
  <c r="E17" i="29"/>
  <c r="E16" i="29"/>
  <c r="E15" i="29"/>
  <c r="E13" i="29"/>
  <c r="E12" i="29"/>
  <c r="E11" i="29"/>
  <c r="E10" i="29"/>
  <c r="E9" i="29"/>
  <c r="E8" i="29"/>
  <c r="E7" i="29"/>
  <c r="E5" i="29"/>
  <c r="E4" i="29"/>
  <c r="D25" i="28"/>
  <c r="D18" i="28"/>
  <c r="E18" i="28" s="1"/>
  <c r="D15" i="28"/>
  <c r="D8" i="28"/>
  <c r="D5" i="28"/>
  <c r="E25" i="28"/>
  <c r="E8" i="28"/>
  <c r="D21" i="13"/>
  <c r="D20" i="13"/>
  <c r="E25" i="26"/>
  <c r="E18" i="26"/>
  <c r="E15" i="26"/>
  <c r="D25" i="26"/>
  <c r="D18" i="26"/>
  <c r="D15" i="26"/>
  <c r="E8" i="26"/>
  <c r="D8" i="26"/>
  <c r="R19" i="10"/>
  <c r="R20" i="10"/>
  <c r="R18" i="10"/>
  <c r="P19" i="10"/>
  <c r="P20" i="10"/>
  <c r="P18" i="10"/>
  <c r="N17" i="10"/>
  <c r="N16" i="10"/>
  <c r="L15" i="10"/>
  <c r="J31" i="10"/>
  <c r="J30" i="10"/>
  <c r="J29" i="10"/>
  <c r="J28" i="10"/>
  <c r="J27" i="10"/>
  <c r="J26" i="10"/>
  <c r="J25" i="10"/>
  <c r="J24" i="10"/>
  <c r="J23" i="10"/>
  <c r="J22" i="10"/>
  <c r="J21" i="10"/>
  <c r="J20" i="10"/>
  <c r="J19" i="10"/>
  <c r="J18" i="10"/>
  <c r="J17" i="10"/>
  <c r="J16" i="10"/>
  <c r="J14" i="10"/>
  <c r="J13" i="10"/>
  <c r="J12" i="10"/>
  <c r="J11" i="10"/>
  <c r="J10" i="10"/>
  <c r="J9" i="10"/>
  <c r="J8" i="10"/>
  <c r="J7" i="10"/>
  <c r="J6" i="10"/>
  <c r="J5" i="10"/>
  <c r="I31" i="10"/>
  <c r="I30" i="10"/>
  <c r="I29" i="10"/>
  <c r="I28" i="10"/>
  <c r="I27" i="10"/>
  <c r="I26" i="10"/>
  <c r="I25" i="10"/>
  <c r="I24" i="10"/>
  <c r="I23" i="10"/>
  <c r="I22" i="10"/>
  <c r="I21" i="10"/>
  <c r="I20" i="10"/>
  <c r="I19" i="10"/>
  <c r="I18" i="10"/>
  <c r="I17" i="10"/>
  <c r="I14" i="10"/>
  <c r="I13" i="10"/>
  <c r="I12" i="10"/>
  <c r="I11" i="10"/>
  <c r="I10" i="10"/>
  <c r="I9" i="10"/>
  <c r="I8" i="10"/>
  <c r="I7" i="10"/>
  <c r="I6"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G5" i="10"/>
  <c r="F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6" i="10"/>
  <c r="B6" i="11"/>
  <c r="B5" i="11"/>
  <c r="B12" i="11"/>
  <c r="E6" i="11"/>
  <c r="E5" i="11"/>
  <c r="B4" i="11"/>
  <c r="E15" i="28" l="1"/>
</calcChain>
</file>

<file path=xl/sharedStrings.xml><?xml version="1.0" encoding="utf-8"?>
<sst xmlns="http://schemas.openxmlformats.org/spreadsheetml/2006/main" count="618" uniqueCount="68">
  <si>
    <t>Ano</t>
  </si>
  <si>
    <t>N</t>
  </si>
  <si>
    <t>Fonte</t>
  </si>
  <si>
    <t>Atualizado em</t>
  </si>
  <si>
    <t>link</t>
  </si>
  <si>
    <r>
      <rPr>
        <b/>
        <sz val="8"/>
        <color theme="1"/>
        <rFont val="Arial"/>
        <family val="2"/>
      </rPr>
      <t>Unidade de medida:</t>
    </r>
    <r>
      <rPr>
        <sz val="8"/>
        <color theme="1"/>
        <rFont val="Arial"/>
        <family val="2"/>
      </rPr>
      <t xml:space="preserve"> indivíduos.</t>
    </r>
  </si>
  <si>
    <t>Metainformação</t>
  </si>
  <si>
    <t>Taxa de crescimento anual (%)</t>
  </si>
  <si>
    <t>..</t>
  </si>
  <si>
    <t>Nota</t>
  </si>
  <si>
    <t>O Observatório da Emigração é uma estrutura técnica e de investigação independente integrada no Centro de Investigação e Estudos de Sociologia do Iscte, Instituto Universitário de Lisboa, onde tem a sua sede. Funciona com base numa parceria entre o Centro de Investigação e Estudos de Sociologia, do Iscte, o Centro de Estudos Geográficos, da Universidade de Lisboa, o Instituto de Sociologia, da Universidade do Porto, e o Centro de Investigação em Sociologia Económica e das Organizações, da Universidade de Lisboa. Tem um protocolo de cooperação com o Ministério dos Negócios Estrangeiros.</t>
  </si>
  <si>
    <r>
      <t xml:space="preserve">ÍNDICE </t>
    </r>
    <r>
      <rPr>
        <b/>
        <sz val="8"/>
        <color rgb="FFC00000"/>
        <rFont val="Wingdings 3"/>
        <family val="1"/>
        <charset val="2"/>
      </rPr>
      <t>Ç</t>
    </r>
  </si>
  <si>
    <t>Até 1992 só estão a ser contabilizados os nascimentos na República Federal da Alemanha.</t>
  </si>
  <si>
    <t>9 de maio de 2022.</t>
  </si>
  <si>
    <t>A população portuguesa de Macau, 1800-1850: índice de quadros e gráficos</t>
  </si>
  <si>
    <t>http://observatorioemigracao.pt/np4/8647.html</t>
  </si>
  <si>
    <t>População portuguesa (sem escravos)</t>
  </si>
  <si>
    <t>Em % da população 
total</t>
  </si>
  <si>
    <t>População portuguesa do sexo masculino</t>
  </si>
  <si>
    <t>População portuguesa do sexo feminino</t>
  </si>
  <si>
    <t>Mulheres e crianças da população portuguesa</t>
  </si>
  <si>
    <t xml:space="preserve">Crianças da população portuguesa </t>
  </si>
  <si>
    <t>Menores da população portuguesa do sexo masculino</t>
  </si>
  <si>
    <t>Menores da população portuguesa do sexo feminino</t>
  </si>
  <si>
    <t>Libertos da população portuguesa do sexo masculino</t>
  </si>
  <si>
    <t>Libertos da população portuguesa do sexo feminino</t>
  </si>
  <si>
    <t>No ano de 1809 foi adicionado à população masculina 34 "Clérigos" (1 "Bispo", 4 "Vigário e Dignidade", 6 "Cónegos", 2 "Meios Cónegos", 3 "Parraes (?)", 14 "Sacerdotes" e 3 "Menores"), 12 "Regentes" (1 "Dominicano", 1 "Franciscano", 10 "Capuchos") e 6 pessoas do "Seminário" (6 "Mestres e Leigos" e 19 "Alunos") e à população feminina 39 "Regentes" (39 "Freiras"). No ano de 1823 foram adicionados à população masculina 45 membros do "Corpo Eclesiástico" (22 "Sacerdotes Seculares", 3 "Religiosos da Ordem dos Pregadores", 6 "Religiosos da Ordem dos Pregadores", 7 "Dittos da Ordem Franciscana" e 7 "Dittos da Congregação de S. Vicente de Paulo") e à população feminina foram adicionados 38 membros do "Corpo Eclesiástico" (38 "Religiosas de Santa Clara"). Membros do Corpo Militar não foram adicionados em nenhum dos casos referidos em cima, já que não seria hábito incluí-los nos Mapas Populacionais. No ano de 1830 foi adicionado à população masculina 26 Homens de "Diversas Castas" e à população feminina 116 Mulheres de "Diversas Castas". No ano de 1831 foi adicionado à população masculina 29 Homens de "Diversas Castas" e à população feminina 107 Mulheres de "Diversas Castas". Nos anos em que há a presença da categoria "Maiores" e "Menores" (1830, 1831 e 1832), os "Maiores" foram considerados na categoria da População Portuguesa do Sexo Masculino e do Sexo Feminino. Sendo anteriormente escravos optou-se por não se considerar os "Libertos" como parte integrante da população portuguesa.</t>
  </si>
  <si>
    <r>
      <t xml:space="preserve">Quadro elaborado pelo Observatório da Emigração, valores do projeto </t>
    </r>
    <r>
      <rPr>
        <i/>
        <sz val="8"/>
        <color theme="1"/>
        <rFont val="Arial"/>
        <family val="2"/>
      </rPr>
      <t>Counting Colonial Populations: Demography and the use of statistics in the Portuguese Empire, 1776-1890</t>
    </r>
    <r>
      <rPr>
        <sz val="8"/>
        <color theme="1"/>
        <rFont val="Arial"/>
        <family val="2"/>
      </rPr>
      <t>.</t>
    </r>
  </si>
  <si>
    <r>
      <t xml:space="preserve">Quadro elaborado pelo Observatório da Emigração, valores do projeto </t>
    </r>
    <r>
      <rPr>
        <i/>
        <sz val="8"/>
        <color theme="1"/>
        <rFont val="Arial"/>
        <family val="2"/>
      </rPr>
      <t>Counting Colonial Populations: Demography and the use of statistics in the Portuguese Empire, 1776-1890.</t>
    </r>
  </si>
  <si>
    <r>
      <t xml:space="preserve">Gráfico elaborado pelo Observatório da Emigração, valores  do projeto </t>
    </r>
    <r>
      <rPr>
        <i/>
        <sz val="8"/>
        <color theme="1"/>
        <rFont val="Arial"/>
        <family val="2"/>
      </rPr>
      <t>Counting Colonial Populations: Demography and the use of statistics in the Portuguese Empire, 1776-1890.</t>
    </r>
  </si>
  <si>
    <t>Média por década</t>
  </si>
  <si>
    <t>Taxa de crescimento por década em %</t>
  </si>
  <si>
    <t>No ano de 1809 foi adicionado à população: 34 "Clérigos" (1 "Bispo", 4 "Vigário e Dignidade", 6 "Cónegos", 2 "Meios Cónegos", 3 "Parraes (?)", 14 "Sacerdotes" e 3 "Menores"), 12 "Regentes" (1 "Dominicano", 1 "Franciscano", 10 "Capuchos"), 6 pessoas do "Seminário" (6 "Mestres e Leigos" e 19 "Alunos") e 39 "Regentes" (39 "Freiras"). No ano de 1823 foram adicionados à população 45 membros do "Corpo Eclesiástico" (22 "Sacerdotes Seculares", 3 "Religiosos da Ordem dos Pregadores", 6 "Religiosos da Ordem dos Pregadores", 7 "Dittos da Ordem Franciscana" e 7 "Dittos da Congregação de S. Vicente de Paulo") e à 38 membros do "Corpo Eclesiástico" (38 "Religiosas de Santa Clara"). Membros do Corpo Militar não foram adicionados em nenhum dos casos referidos em cima, já que não seria hábito incluí-los nos Mapas Populacionais. No ano de 1830 e 1831 foi adicionada a população relativa aos Homens e Mulheres das “Diversas Castas” (142 no primeiro caso e 137 no segundo) foi adicionado à população masculina 26 Homens de "Diversas Castas" e à população feminina 116 Mulheres de "Diversas Castas". Sendo anteriormente escravos optou-se por não se considerar os "Libertos" como parte integrante da população portuguesa.</t>
  </si>
  <si>
    <r>
      <rPr>
        <b/>
        <sz val="9"/>
        <color rgb="FFC00000"/>
        <rFont val="Arial"/>
        <family val="2"/>
      </rPr>
      <t>Quadro 2</t>
    </r>
    <r>
      <rPr>
        <b/>
        <sz val="9"/>
        <color theme="1"/>
        <rFont val="Arial"/>
        <family val="2"/>
      </rPr>
      <t xml:space="preserve">  População portuguesa de Macau, média populacional por década, 1803-1849</t>
    </r>
  </si>
  <si>
    <t>Masculino</t>
  </si>
  <si>
    <t>Femino</t>
  </si>
  <si>
    <t>Relação de masculinidade</t>
  </si>
  <si>
    <t>No ano de 1809 foi adicionado à população masculina 34 "Clérigos" (1 "Bispo", 4 "Vigário e Dignidade", 6 "Cónegos", 2 "Meios Cónegos", 3 "Parraes (?)", 14 "Sacerdotes" e 3 "Menores"), 12 "Regentes" (1 "Dominicano", 1 "Franciscano", 10 "Capuchos") e 6 pessoas do "Seminário" (6 "Mestres e Leigos" e 19 "Alunos") e à população feminina 39 "Regentes" (39 "Freiras"). No ano de 1816 optou-se por não se incluir o sexo feminino, já que estava inserido num grupo mais amplo “Mulheres e Crianças” não havendo forma de ter a certeza de que todas as crianças mencionadas seriam do sexo feminino. No ano de 1823 foram adicionados à população masculina 45 membros do "Corpo Eclesiástico" (22 "Sacerdotes Seculares", 3 "Religiosos da Ordem dos Pregadores", 6 "Religiosos da Ordem dos Pregadores", 7 "Dittos da Ordem Franciscana" e 7 "Dittos da Congregação de S. Vicente de Paulo") e à população feminina foram adicionados 38 membros do "Corpo Eclesiástico" (38 "Religiosas de Santa Clara"). Membros do Corpo Militar não foram adicionados em nenhum dos casos referidos em cima, já que não seria hábito incluí-los nos Mapas Populacionais. No ano de 1830 foi adicionado à população masculina 26 Homens de "Diversas Castas" e à população feminina 116 Mulheres de "Diversas Castas". No ano de 1831 foi adicionado à população masculina 29 Homens de "Diversas Castas" e à população feminina 107 Mulheres de "Diversas Castas". Nos anos em que há a presença da categoria "Maiores" e "Menores" (1830, 1831 e 1832), estes foram considerados na categoria correspondente da População Portuguesa do Sexo Masculino e do Sexo Feminino respetivamente, para os efeitos desta tabela. Sendo anteriormente escravos optou-se por não se considerar os "Libertos" como parte integrante da população portuguesa.</t>
  </si>
  <si>
    <r>
      <rPr>
        <b/>
        <sz val="9"/>
        <color rgb="FFC00000"/>
        <rFont val="Arial"/>
        <family val="2"/>
      </rPr>
      <t>Quadro 1</t>
    </r>
    <r>
      <rPr>
        <b/>
        <sz val="9"/>
        <color theme="1"/>
        <rFont val="Arial"/>
        <family val="2"/>
      </rPr>
      <t xml:space="preserve">  População portuguesa de Macau, 1803-1849 </t>
    </r>
  </si>
  <si>
    <r>
      <rPr>
        <b/>
        <sz val="9"/>
        <color rgb="FFC00000"/>
        <rFont val="Arial"/>
        <family val="2"/>
      </rPr>
      <t>Quadro 4</t>
    </r>
    <r>
      <rPr>
        <b/>
        <sz val="9"/>
        <color theme="1"/>
        <rFont val="Arial"/>
        <family val="2"/>
      </rPr>
      <t xml:space="preserve">  População escrava de Macau, 1803-1849</t>
    </r>
  </si>
  <si>
    <t>.</t>
  </si>
  <si>
    <t>População escrava</t>
  </si>
  <si>
    <t>População escrava do sexo masculino</t>
  </si>
  <si>
    <t>População escrava do sexo feminino</t>
  </si>
  <si>
    <r>
      <rPr>
        <b/>
        <sz val="9"/>
        <color rgb="FFC00000"/>
        <rFont val="Arial"/>
        <family val="2"/>
      </rPr>
      <t>Quadro 5</t>
    </r>
    <r>
      <rPr>
        <b/>
        <sz val="9"/>
        <color theme="1"/>
        <rFont val="Arial"/>
        <family val="2"/>
      </rPr>
      <t xml:space="preserve">  População escrava de Macau, média populacional por década, 1803-1849</t>
    </r>
  </si>
  <si>
    <t>Os "Menores" escravos existentes estão todos confluídos nos gêneros correspondentes. Para os anos de 1830 e 1831 foram considerados Escravos os elementos denominados de "Pretos" e "Pretas". Em 1832 foram considerados como os escravos os elementos denominados de "Escravos Cafres" e "Escravos [?]" e foram adicionados à contagem de escravos geral 204 indivíduos pertencentes a "Diferentes Castas" (166 "Cativos" e 38 "Forros").</t>
  </si>
  <si>
    <t>Os "Menores" escravos existentes estão todos confluídos nos gêneros correspondentes. Para os anos de 1830 e 1831 foram considerados Escravos os elementos denominados de "Pretos" e "Pretas". Em 1832 foram considerados como os escravos os elementos denominados de "Escravos Cafres" e "Escravos [?]" e foram adicionados à contagem de escravos do sexo masculino 44 indivíduos pertencentes a "Diferentes Castas" (34 "Cativos" e 10 "Forros") e à contagem de escravos do sexo feminino 160 indivíduos pertencentes a "Diferentes Castas" (132 "Cativos" e 28 "Forros").</t>
  </si>
  <si>
    <t>No ano de 1809 foi adicionado à população portuguesa: 34 "Clérigos" (1 "Bispo", 4 "Vigário e Dignidade", 6 "Cónegos", 2 "Meios Cónegos", 3 "Parraes (?)", 14 "Sacerdotes" e 3 "Menores"), 12 "Regentes" (1 "Dominicano", 1 "Franciscano", 10 "Capuchos"), 6 pessoas do "Seminário" (6 "Mestres e Leigos" e 19 "Alunos") e 39 "Regentes" (39 "Freiras"). No ano de 1823 foram adicionados à população 45 membros do "Corpo Eclesiástico" (22 "Sacerdotes Seculares", 3 "Religiosos da Ordem dos Pregadores", 6 "Religiosos da Ordem dos Pregadores", 7 "Dittos da Ordem Franciscana" e 7 "Dittos da Congregação de S. Vicente de Paulo") e à 38 membros do "Corpo Eclesiástico" (38 "Religiosas de Santa Clara"). Membros do Corpo Militar não foram adicionados em nenhum dos casos referidos em cima, já que não seria hábito incluí-los nos Mapas Populacionais. No ano de 1830 e 1831 foi adicionada a população relativa aos Homens e Mulheres das “Diversas Castas” (142 no primeiro caso e 137 no segundo, perfazendo um total de 279). Sendo anteriormente escravos optou-se por não se considerar os “Libertos” como parte de nenhuma das populações analisadas neste gráfico.
Os "Menores" escravos existentes estão todos confluídos nos gêneros correspondentes. Para os anos de 1830 e 1831 foram considerados Escravos os elementos denominados de "Pretos" e "Pretas". Em 1832 foram considerados como os escravos os elementos denominados de "Escravos Cafres" e "Escravos [?]" e foram adicionados à contagem de escravos geral 204 indivíduos pertencentes a "Diferentes Castas" (166 "Cativos" e 38 "Forros").</t>
  </si>
  <si>
    <t>População total em Macau súbdita do Rei português</t>
  </si>
  <si>
    <t>População portuguesa</t>
  </si>
  <si>
    <r>
      <rPr>
        <b/>
        <sz val="9"/>
        <color rgb="FFC00000"/>
        <rFont val="Arial"/>
        <family val="2"/>
      </rPr>
      <t>Gráfico 1</t>
    </r>
    <r>
      <rPr>
        <b/>
        <sz val="9"/>
        <color theme="1"/>
        <rFont val="Arial"/>
        <family val="2"/>
      </rPr>
      <t xml:space="preserve">  População portuguesa de Macau 1803-1849</t>
    </r>
  </si>
  <si>
    <t>No ano de 1809 foi adicionado à população masculina 34 "Clérigos" (1 "Bispo", 4 "Vigário e Dignidade", 6 "Cónegos", 2 "Meios Cónegos", 3 "Parraes (?)", 14 "Sacerdotes" e 3 "Menores"), 12 "Regentes" (1 "Dominicano", 1 "Franciscano", 10 "Capuchos") e 6 pessoas do "Seminário" (6 "Mestres e Leigos" e 19 "Alunos") e à população feminina 39 "Regentes" (39 "Freiras"). No ano de 1823 foram adicionados à população masculina 45 membros do "Corpo Eclesiástico" (22 "Sacerdotes Seculares", 3 "Religiosos da Ordem dos Pregadores", 6 "Religiosos da Ordem dos Pregadores", 7 "Dittos da Ordem Franciscana" e 7 "Dittos da Congregação de S. Vicente de Paulo") e à população feminina foram adicionados 38 membros do "Corpo Eclesiástico" (38 "Religiosas de Santa Clara"). Membros do Corpo Militar não foram adicionados em nenhum dos casos referidos em cima, já que não seria hábito incluí-los nos Mapas Populacionais. No ano de 1830 foi adicionado à população masculina 26 Homens de "Diversas Castas" e à população feminina 116 Mulheres de "Diversas Castas". No ano de 1831 foi adicionado à população masculina 29 Homens de "Diversas Castas" e à população feminina 107 Mulheres de "Diversas Castas". Nos anos em que há a presença da categoria "Maiores" e "Menores" (1830, 1831 e 1832), os "Maiores" e “Menores” foram considerados na categoria da População Portuguesa do Sexo Masculino e do Sexo Feminino, de acordo com o gênero que seriam. Sendo anteriormente escravos optou-se por não se considerar os "Libertos" como parte integrante da população portuguesa. Para esta taxa de variação não foram incluídos a classe “Mulheres e Crianças” de 1823 e os “Crianças” presentes nos Mapas de 1824 e 1827.</t>
  </si>
  <si>
    <t>Homens</t>
  </si>
  <si>
    <t>Mulheres</t>
  </si>
  <si>
    <t>Mulheres e crianças</t>
  </si>
  <si>
    <t>Crianças</t>
  </si>
  <si>
    <r>
      <rPr>
        <b/>
        <sz val="9"/>
        <color rgb="FFC00000"/>
        <rFont val="Arial"/>
        <family val="2"/>
      </rPr>
      <t>Gráfico 4</t>
    </r>
    <r>
      <rPr>
        <b/>
        <sz val="9"/>
        <color theme="1"/>
        <rFont val="Arial"/>
        <family val="2"/>
      </rPr>
      <t xml:space="preserve">  A população portuguesa e escrava em Macau, 1803-1849</t>
    </r>
  </si>
  <si>
    <r>
      <rPr>
        <b/>
        <sz val="8"/>
        <color theme="1"/>
        <rFont val="Arial"/>
        <family val="2"/>
      </rPr>
      <t>Fonte:</t>
    </r>
    <r>
      <rPr>
        <sz val="8"/>
        <color theme="1"/>
        <rFont val="Arial"/>
        <family val="2"/>
      </rPr>
      <t xml:space="preserve">  Counting Colonial Populations: Demography and the use of statistics in the Portuguese Empire, 1776-1875.</t>
    </r>
  </si>
  <si>
    <r>
      <rPr>
        <b/>
        <sz val="8"/>
        <color theme="1"/>
        <rFont val="Arial"/>
        <family val="2"/>
      </rPr>
      <t>Link da fonte:</t>
    </r>
    <r>
      <rPr>
        <sz val="8"/>
        <color theme="1"/>
        <rFont val="Arial"/>
        <family val="2"/>
      </rPr>
      <t xml:space="preserve"> http://colonialpopulations.fcsh.unl.pt</t>
    </r>
  </si>
  <si>
    <r>
      <rPr>
        <b/>
        <sz val="9"/>
        <color rgb="FFC00000"/>
        <rFont val="Arial"/>
        <family val="2"/>
      </rPr>
      <t>Quadro 3</t>
    </r>
    <r>
      <rPr>
        <b/>
        <sz val="9"/>
        <color theme="1"/>
        <rFont val="Arial"/>
        <family val="2"/>
      </rPr>
      <t xml:space="preserve">  Relação de masculinidade na população portuguesa de Macau, 1803-1849</t>
    </r>
  </si>
  <si>
    <r>
      <rPr>
        <b/>
        <sz val="9"/>
        <color rgb="FFC00000"/>
        <rFont val="Arial"/>
        <family val="2"/>
      </rPr>
      <t>Gráfico 2</t>
    </r>
    <r>
      <rPr>
        <b/>
        <sz val="9"/>
        <color theme="1"/>
        <rFont val="Arial"/>
        <family val="2"/>
      </rPr>
      <t xml:space="preserve">  Taxa de crescimento da população portuguesa de Macau, por sexo, 1803-1849</t>
    </r>
  </si>
  <si>
    <r>
      <rPr>
        <b/>
        <sz val="9"/>
        <color rgb="FFC00000"/>
        <rFont val="Arial"/>
        <family val="2"/>
      </rPr>
      <t>Gráfico 3</t>
    </r>
    <r>
      <rPr>
        <b/>
        <sz val="9"/>
        <color theme="1"/>
        <rFont val="Arial"/>
        <family val="2"/>
      </rPr>
      <t xml:space="preserve">  Grupos sociodemográficos na população portuguesa de Macau, 1803-1849</t>
    </r>
  </si>
  <si>
    <t>No ano de 1809 foi adicionado à população: 34 "Clérigos" (1 "Bispo", 4 "Vigário e Dignidade", 6 "Cónegos", 2 "Meios Cónegos", 3 "Parraes (?)", 14 "Sacerdotes" e 3 "Menores"), 12 "Regentes" (1 "Dominicano", 1 "Franciscano", 10 "Capuchos"), 6 pessoas do "Seminário" (6 "Mestres e Leigos" e 19 "Alunos") e 39 "Regentes" (39 "Freiras"). No ano de 1823 foram adicionados à população 45 membros do "Corpo Eclesiástico" (22 "Sacerdotes Seculares", 3 "Religiosos da Ordem dos Pregadores", 6 "Religiosos da Ordem dos Pregadores", 7 "Dittos da Ordem Franciscana" e 7 "Dittos da Congregação de S. Vicente de Paulo") e à 38 membros do "Corpo Eclesiástico" (38 "Religiosas de Santa Clara"). Membros do Corpo Militar não foram adicionados em nenhum dos casos referidos em cima, já que não seria hábito incluí-los nos Mapas Populacionais. No ano de 1830 e 1831 foi adicionada a população relativa aos Homens e Mulheres das “Diversas Castas” (142 no primeiro caso e 137 no segundo, perfazendo um total de 279). Sendo anteriormente escravos optou-se por não se considerar os “Libertos” como parte de nenhuma das populações analisadas neste gráfico. Os "Menores" escravos existentes estão todos confluídos nos gêneros correspondentes. Para os anos de 1830 e 1831 foram considerados Escravos os elementos denominados de "Pretos" e "Pretas". Em 1832 foram considerados como os escravos os elementos denominados de "Escravos Cafres" e "Escravos [?]" e foram adicionados à contagem de escravos geral 204 indivíduos pertencentes a "Diferentes Castas" (166 "Cativos" e 38 "Forros").</t>
  </si>
  <si>
    <r>
      <rPr>
        <b/>
        <sz val="9"/>
        <color rgb="FFC00000"/>
        <rFont val="Arial"/>
        <family val="2"/>
      </rPr>
      <t>Gráfico 5</t>
    </r>
    <r>
      <rPr>
        <b/>
        <sz val="9"/>
        <color theme="1"/>
        <rFont val="Arial"/>
        <family val="2"/>
      </rPr>
      <t xml:space="preserve">  Taxa de crescimento da população portuguesa e da população escrava em Macau, 1803-1849</t>
    </r>
  </si>
  <si>
    <t>No ano de 1809 foi adicionado à população portuguesa: 34 "Clérigos" (1 "Bispo", 4 "Vigário e Dignidade", 6 "Cónegos", 2 "Meios Cónegos", 3 "Parraes (?)", 14 "Sacerdotes" e 3 "Menores"), 12 "Regentes" (1 "Dominicano", 1 "Franciscano", 10 "Capuchos"), 6 pessoas do "Seminário" (6 "Mestres e Leigos" e 19 "Alunos") e 39 "Regentes" (39 "Freiras"). No ano de 1823 foram adicionados à população 45 membros do "Corpo Eclesiástico" (22 "Sacerdotes Seculares", 3 "Religiosos da Ordem dos Pregadores", 6 "Religiosos da Ordem dos Pregadores", 7 "Dittos da Ordem Franciscana" e 7 "Dittos da Congregação de S. Vicente de Paulo") e à 38 membros do "Corpo Eclesiástico" (38 "Religiosas de Santa Clara"). Membros do Corpo Militar não foram adicionados em nenhum dos casos referidos em cima, já que não seria hábito incluí-los nos Mapas Populacionais. No ano de 1830 e 1831 foi adicionada a população relativa aos Homens e Mulheres das “Diversas Castas” (142 no primeiro caso e 137 no segundo, perfazendo um total de 279). Sendo anteriormente escravos optou-se por não se considerar os “Libertos” como parte de nenhuma das populações analisadas neste gráfico. Os "Menores" escravos existentes estão todos confluídos nos gêneros correspondentes. Para os anos de 1830 e 1831 foram considerados Escravos os elementos denominados de "Pretos" e "Pretas". Em 1832 foram considerados como os escravos os elementos denominados de "Escravos Cafres" e "Escravos [?]" e foram adicionados à contagem de escravos geral 204 indivíduos pertencentes a "Diferentes Castas" (166 "Cativos" e 38 "Forros").</t>
  </si>
  <si>
    <r>
      <rPr>
        <b/>
        <sz val="8"/>
        <color theme="1"/>
        <rFont val="Arial"/>
        <family val="2"/>
      </rPr>
      <t xml:space="preserve">Mapa populacional. </t>
    </r>
    <r>
      <rPr>
        <sz val="8"/>
        <color theme="1"/>
        <rFont val="Arial"/>
        <family val="2"/>
      </rPr>
      <t>Os mapas populacionais eram documentos requisitados pela coroa portuguesa aos governadores ou à administração dos territórios coloniais portugueses. Estes foram realizados com alguma regularidade a partir de 1776 e permitem-nos contabilizar populações e estabelecer taxas de crescimento, estruturas sociais e, ainda que se deva considerar estes dados com o devido cuidado, permite-nos estabelecer tendências gerais para as populações coloniais num nível macro (Matos, 2011).</t>
    </r>
  </si>
  <si>
    <r>
      <rPr>
        <b/>
        <sz val="9"/>
        <color rgb="FFC00000"/>
        <rFont val="Arial"/>
        <family val="2"/>
      </rPr>
      <t>Quadro 6</t>
    </r>
    <r>
      <rPr>
        <b/>
        <sz val="9"/>
        <color theme="1"/>
        <rFont val="Arial"/>
        <family val="2"/>
      </rPr>
      <t xml:space="preserve">  Relação de masculinidade na população escrava em Macau, 1803-1849</t>
    </r>
  </si>
  <si>
    <r>
      <rPr>
        <b/>
        <sz val="9"/>
        <color rgb="FFC00000"/>
        <rFont val="Arial"/>
        <family val="2"/>
      </rPr>
      <t>Quadro 7</t>
    </r>
    <r>
      <rPr>
        <b/>
        <sz val="9"/>
        <color theme="1"/>
        <rFont val="Arial"/>
        <family val="2"/>
      </rPr>
      <t xml:space="preserve">  Comparação população portuguesa e escrava em Macau, 1803-1849</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</si>
</sst>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 ##0;\-###\ ##0;0;"/>
    <numFmt numFmtId="167" formatCode="###\ ###\ ##0;\-###\ ###\ ##0;0;"/>
    <numFmt numFmtId="168" formatCode="##0.0;\-##0.0;0.0;"/>
    <numFmt numFmtId="169" formatCode="##0.0\ \|;\-##0.0\ \|;0.0\ \|;\ \|"/>
  </numFmts>
  <fonts count="18" x14ac:knownFonts="1">
    <font>
      <sz val="8"/>
      <color theme="1"/>
      <name val="Arial"/>
      <family val="2"/>
    </font>
    <font>
      <sz val="11"/>
      <color theme="1"/>
      <name val="Calibri"/>
      <family val="2"/>
      <scheme val="minor"/>
    </font>
    <font>
      <b/>
      <sz val="8"/>
      <color theme="1"/>
      <name val="Arial"/>
      <family val="2"/>
    </font>
    <font>
      <b/>
      <sz val="12"/>
      <color rgb="FFC00000"/>
      <name val="Arial"/>
      <family val="2"/>
    </font>
    <font>
      <b/>
      <sz val="8"/>
      <name val="Arial"/>
      <family val="2"/>
    </font>
    <font>
      <b/>
      <sz val="9"/>
      <name val="Arial"/>
      <family val="2"/>
    </font>
    <font>
      <sz val="11"/>
      <color theme="1"/>
      <name val="Arial"/>
      <family val="2"/>
    </font>
    <font>
      <b/>
      <sz val="8"/>
      <color rgb="FFC00000"/>
      <name val="Arial"/>
      <family val="2"/>
    </font>
    <font>
      <b/>
      <sz val="8"/>
      <color rgb="FFC00000"/>
      <name val="Wingdings 3"/>
      <family val="1"/>
      <charset val="2"/>
    </font>
    <font>
      <b/>
      <sz val="9"/>
      <color theme="1"/>
      <name val="Arial"/>
      <family val="2"/>
    </font>
    <font>
      <sz val="9"/>
      <color theme="1"/>
      <name val="Arial"/>
      <family val="2"/>
    </font>
    <font>
      <b/>
      <sz val="9"/>
      <color rgb="FFC00000"/>
      <name val="Arial"/>
      <family val="2"/>
    </font>
    <font>
      <sz val="11"/>
      <name val="Arial"/>
      <family val="2"/>
    </font>
    <font>
      <i/>
      <sz val="8"/>
      <color theme="1"/>
      <name val="Arial"/>
      <family val="2"/>
    </font>
    <font>
      <sz val="8"/>
      <name val="Arial"/>
      <family val="2"/>
    </font>
    <font>
      <sz val="8"/>
      <color theme="1"/>
      <name val="Arial"/>
      <family val="2"/>
    </font>
    <font>
      <sz val="11"/>
      <name val="Calibri"/>
      <family val="2"/>
      <scheme val="minor"/>
    </font>
    <font>
      <sz val="10"/>
      <name val="Arial"/>
      <family val="2"/>
    </font>
  </fonts>
  <fills count="3">
    <fill>
      <patternFill patternType="none"/>
    </fill>
    <fill>
      <patternFill patternType="gray125"/>
    </fill>
    <fill>
      <patternFill patternType="solid">
        <fgColor theme="0"/>
        <bgColor indexed="64"/>
      </patternFill>
    </fill>
  </fills>
  <borders count="40">
    <border>
      <left/>
      <right/>
      <top/>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style="thin">
        <color auto="1"/>
      </left>
      <right/>
      <top/>
      <bottom/>
      <diagonal/>
    </border>
    <border>
      <left/>
      <right style="thin">
        <color auto="1"/>
      </right>
      <top/>
      <bottom/>
      <diagonal/>
    </border>
    <border>
      <left style="thin">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medium">
        <color indexed="64"/>
      </top>
      <bottom style="thin">
        <color indexed="64"/>
      </bottom>
      <diagonal/>
    </border>
    <border>
      <left/>
      <right/>
      <top style="thin">
        <color auto="1"/>
      </top>
      <bottom style="thin">
        <color theme="4" tint="0.79998168889431442"/>
      </bottom>
      <diagonal/>
    </border>
    <border>
      <left style="thin">
        <color auto="1"/>
      </left>
      <right/>
      <top style="thin">
        <color auto="1"/>
      </top>
      <bottom style="thin">
        <color theme="4" tint="0.79998168889431442"/>
      </bottom>
      <diagonal/>
    </border>
    <border>
      <left/>
      <right style="thin">
        <color auto="1"/>
      </right>
      <top style="thin">
        <color auto="1"/>
      </top>
      <bottom style="thin">
        <color theme="4" tint="0.79998168889431442"/>
      </bottom>
      <diagonal/>
    </border>
    <border>
      <left/>
      <right/>
      <top style="thin">
        <color theme="4" tint="0.79998168889431442"/>
      </top>
      <bottom style="thin">
        <color theme="4" tint="0.79998168889431442"/>
      </bottom>
      <diagonal/>
    </border>
    <border>
      <left style="thin">
        <color auto="1"/>
      </left>
      <right/>
      <top style="thin">
        <color theme="4" tint="0.79998168889431442"/>
      </top>
      <bottom style="thin">
        <color theme="4" tint="0.79998168889431442"/>
      </bottom>
      <diagonal/>
    </border>
    <border>
      <left/>
      <right style="thin">
        <color auto="1"/>
      </right>
      <top style="thin">
        <color theme="4" tint="0.79998168889431442"/>
      </top>
      <bottom style="thin">
        <color theme="4" tint="0.79998168889431442"/>
      </bottom>
      <diagonal/>
    </border>
    <border>
      <left/>
      <right/>
      <top style="thin">
        <color theme="4" tint="0.79998168889431442"/>
      </top>
      <bottom style="thin">
        <color auto="1"/>
      </bottom>
      <diagonal/>
    </border>
    <border>
      <left style="thin">
        <color auto="1"/>
      </left>
      <right/>
      <top style="thin">
        <color theme="4" tint="0.79998168889431442"/>
      </top>
      <bottom style="thin">
        <color auto="1"/>
      </bottom>
      <diagonal/>
    </border>
    <border>
      <left/>
      <right/>
      <top style="thin">
        <color indexed="64"/>
      </top>
      <bottom style="hair">
        <color theme="4" tint="0.79998168889431442"/>
      </bottom>
      <diagonal/>
    </border>
    <border>
      <left/>
      <right style="thin">
        <color auto="1"/>
      </right>
      <top style="hair">
        <color theme="4" tint="0.79998168889431442"/>
      </top>
      <bottom style="hair">
        <color theme="4" tint="0.79998168889431442"/>
      </bottom>
      <diagonal/>
    </border>
    <border>
      <left/>
      <right/>
      <top style="thin">
        <color theme="4" tint="0.79998168889431442"/>
      </top>
      <bottom style="medium">
        <color auto="1"/>
      </bottom>
      <diagonal/>
    </border>
    <border>
      <left style="thin">
        <color auto="1"/>
      </left>
      <right/>
      <top style="thin">
        <color theme="4" tint="0.79998168889431442"/>
      </top>
      <bottom style="medium">
        <color auto="1"/>
      </bottom>
      <diagonal/>
    </border>
    <border>
      <left/>
      <right style="thin">
        <color auto="1"/>
      </right>
      <top style="thin">
        <color theme="4" tint="0.79998168889431442"/>
      </top>
      <bottom style="medium">
        <color auto="1"/>
      </bottom>
      <diagonal/>
    </border>
    <border>
      <left/>
      <right/>
      <top/>
      <bottom style="thin">
        <color theme="4" tint="0.79998168889431442"/>
      </bottom>
      <diagonal/>
    </border>
    <border>
      <left style="thin">
        <color auto="1"/>
      </left>
      <right/>
      <top/>
      <bottom style="thin">
        <color theme="4" tint="0.79998168889431442"/>
      </bottom>
      <diagonal/>
    </border>
    <border>
      <left style="thin">
        <color theme="4" tint="0.79998168889431442"/>
      </left>
      <right/>
      <top style="thin">
        <color auto="1"/>
      </top>
      <bottom style="thin">
        <color auto="1"/>
      </bottom>
      <diagonal/>
    </border>
    <border>
      <left style="thin">
        <color theme="4" tint="0.79998168889431442"/>
      </left>
      <right/>
      <top style="thin">
        <color auto="1"/>
      </top>
      <bottom/>
      <diagonal/>
    </border>
    <border>
      <left style="thin">
        <color theme="4" tint="0.79998168889431442"/>
      </left>
      <right/>
      <top/>
      <bottom/>
      <diagonal/>
    </border>
    <border>
      <left style="thin">
        <color theme="4" tint="0.79998168889431442"/>
      </left>
      <right/>
      <top/>
      <bottom style="thin">
        <color auto="1"/>
      </bottom>
      <diagonal/>
    </border>
    <border>
      <left style="thin">
        <color theme="4" tint="0.79998168889431442"/>
      </left>
      <right style="thin">
        <color theme="4" tint="0.79998168889431442"/>
      </right>
      <top style="thin">
        <color auto="1"/>
      </top>
      <bottom style="thin">
        <color auto="1"/>
      </bottom>
      <diagonal/>
    </border>
    <border>
      <left style="thin">
        <color theme="4" tint="0.79998168889431442"/>
      </left>
      <right style="thin">
        <color theme="4" tint="0.79998168889431442"/>
      </right>
      <top style="thin">
        <color auto="1"/>
      </top>
      <bottom/>
      <diagonal/>
    </border>
    <border>
      <left style="thin">
        <color theme="4" tint="0.79998168889431442"/>
      </left>
      <right style="thin">
        <color theme="4" tint="0.79998168889431442"/>
      </right>
      <top/>
      <bottom/>
      <diagonal/>
    </border>
    <border>
      <left style="thin">
        <color theme="4" tint="0.79998168889431442"/>
      </left>
      <right style="thin">
        <color theme="4" tint="0.79998168889431442"/>
      </right>
      <top/>
      <bottom style="thin">
        <color auto="1"/>
      </bottom>
      <diagonal/>
    </border>
    <border>
      <left style="thin">
        <color theme="4" tint="0.79998168889431442"/>
      </left>
      <right style="thin">
        <color theme="4" tint="0.79998168889431442"/>
      </right>
      <top/>
      <bottom style="medium">
        <color auto="1"/>
      </bottom>
      <diagonal/>
    </border>
    <border>
      <left style="thin">
        <color theme="4" tint="0.79998168889431442"/>
      </left>
      <right/>
      <top/>
      <bottom style="medium">
        <color auto="1"/>
      </bottom>
      <diagonal/>
    </border>
    <border>
      <left/>
      <right style="thin">
        <color auto="1"/>
      </right>
      <top style="hair">
        <color theme="4" tint="0.79998168889431442"/>
      </top>
      <bottom/>
      <diagonal/>
    </border>
    <border>
      <left/>
      <right style="thin">
        <color auto="1"/>
      </right>
      <top style="hair">
        <color theme="4" tint="0.79998168889431442"/>
      </top>
      <bottom style="medium">
        <color auto="1"/>
      </bottom>
      <diagonal/>
    </border>
  </borders>
  <cellStyleXfs count="10">
    <xf numFmtId="0" fontId="0" fillId="0" borderId="0"/>
    <xf numFmtId="0" fontId="14" fillId="0" borderId="0" applyNumberFormat="0" applyFill="0" applyBorder="0" applyAlignment="0" applyProtection="0"/>
    <xf numFmtId="0" fontId="12" fillId="0" borderId="0"/>
    <xf numFmtId="0" fontId="1" fillId="0" borderId="0"/>
    <xf numFmtId="0" fontId="1" fillId="0" borderId="0"/>
    <xf numFmtId="166" fontId="17" fillId="0" borderId="5" applyFill="0" applyProtection="0">
      <alignment horizontal="right" vertical="center" wrapText="1"/>
    </xf>
    <xf numFmtId="167" fontId="17" fillId="0" borderId="8" applyFill="0" applyProtection="0">
      <alignment horizontal="right" vertical="center" wrapText="1"/>
    </xf>
    <xf numFmtId="0" fontId="17" fillId="0" borderId="0" applyNumberFormat="0" applyFill="0" applyBorder="0" applyProtection="0">
      <alignment horizontal="left" vertical="center" wrapText="1"/>
    </xf>
    <xf numFmtId="168" fontId="17" fillId="0" borderId="0" applyFill="0" applyBorder="0" applyProtection="0">
      <alignment horizontal="right" vertical="center" wrapText="1"/>
    </xf>
    <xf numFmtId="169" fontId="17" fillId="0" borderId="7" applyFill="0" applyProtection="0">
      <alignment horizontal="right" vertical="center" wrapText="1"/>
    </xf>
  </cellStyleXfs>
  <cellXfs count="190">
    <xf numFmtId="0" fontId="0" fillId="0" borderId="0" xfId="0"/>
    <xf numFmtId="0" fontId="0" fillId="0" borderId="0" xfId="0" applyAlignment="1">
      <alignment horizontal="left" vertical="center" indent="1"/>
    </xf>
    <xf numFmtId="0" fontId="0" fillId="0" borderId="0" xfId="0" applyAlignment="1">
      <alignment vertical="center"/>
    </xf>
    <xf numFmtId="3" fontId="3" fillId="0" borderId="0" xfId="0" applyNumberFormat="1" applyFont="1" applyAlignment="1">
      <alignment horizontal="center" vertical="center"/>
    </xf>
    <xf numFmtId="3" fontId="4" fillId="0" borderId="0" xfId="0" applyNumberFormat="1" applyFont="1" applyAlignment="1">
      <alignment horizontal="left" vertical="center"/>
    </xf>
    <xf numFmtId="3" fontId="5" fillId="0" borderId="0" xfId="0" applyNumberFormat="1" applyFont="1" applyAlignment="1">
      <alignment horizontal="left" vertical="center" indent="1"/>
    </xf>
    <xf numFmtId="0" fontId="6" fillId="0" borderId="0" xfId="0" applyFont="1" applyBorder="1" applyAlignment="1">
      <alignment horizontal="left" vertical="center" indent="1"/>
    </xf>
    <xf numFmtId="0" fontId="7" fillId="0" borderId="0" xfId="1" applyFont="1" applyBorder="1" applyAlignment="1">
      <alignment horizontal="right" vertical="center"/>
    </xf>
    <xf numFmtId="0" fontId="10" fillId="0" borderId="0" xfId="0" applyFont="1" applyAlignment="1">
      <alignment vertical="center" wrapText="1"/>
    </xf>
    <xf numFmtId="0" fontId="2" fillId="0" borderId="0" xfId="0" applyFont="1" applyAlignment="1">
      <alignment horizontal="right" vertical="top" indent="1"/>
    </xf>
    <xf numFmtId="3" fontId="13" fillId="0" borderId="0" xfId="0" applyNumberFormat="1" applyFont="1" applyAlignment="1">
      <alignment horizontal="right" vertical="center" indent="1"/>
    </xf>
    <xf numFmtId="3" fontId="0" fillId="0" borderId="0" xfId="0" applyNumberFormat="1" applyFont="1" applyAlignment="1">
      <alignment horizontal="right" vertical="center" indent="1"/>
    </xf>
    <xf numFmtId="0" fontId="7" fillId="0" borderId="0" xfId="0" applyFont="1" applyFill="1" applyAlignment="1">
      <alignment horizontal="left" vertical="top"/>
    </xf>
    <xf numFmtId="0" fontId="7" fillId="0" borderId="0" xfId="1" applyFont="1" applyFill="1" applyAlignment="1">
      <alignment horizontal="left" vertical="top"/>
    </xf>
    <xf numFmtId="3" fontId="14" fillId="0" borderId="0" xfId="1" applyNumberFormat="1" applyFont="1" applyFill="1" applyBorder="1" applyAlignment="1">
      <alignment horizontal="left" vertical="top" wrapText="1"/>
    </xf>
    <xf numFmtId="0" fontId="14" fillId="0" borderId="0" xfId="1" applyFont="1" applyFill="1" applyBorder="1" applyAlignment="1">
      <alignment horizontal="left" vertical="top" wrapText="1"/>
    </xf>
    <xf numFmtId="0" fontId="15" fillId="0" borderId="0" xfId="0" applyFont="1" applyFill="1" applyAlignment="1">
      <alignment horizontal="left" vertical="top" indent="1"/>
    </xf>
    <xf numFmtId="0" fontId="15" fillId="0" borderId="0" xfId="0" applyFont="1" applyFill="1" applyAlignment="1">
      <alignment horizontal="left" vertical="top"/>
    </xf>
    <xf numFmtId="0" fontId="7" fillId="0" borderId="0" xfId="0" applyFont="1" applyFill="1" applyAlignment="1">
      <alignment horizontal="left" vertical="top" inden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indent="1"/>
    </xf>
    <xf numFmtId="0" fontId="0" fillId="0" borderId="0" xfId="0" applyAlignment="1">
      <alignment horizontal="left"/>
    </xf>
    <xf numFmtId="0" fontId="0" fillId="0" borderId="0" xfId="0" applyBorder="1" applyAlignment="1">
      <alignment vertical="center" wrapText="1"/>
    </xf>
    <xf numFmtId="3" fontId="4" fillId="0" borderId="9"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10" xfId="0" applyNumberFormat="1" applyFont="1" applyBorder="1" applyAlignment="1">
      <alignment horizontal="center" vertical="center" wrapText="1"/>
    </xf>
    <xf numFmtId="0" fontId="4" fillId="0" borderId="10" xfId="0" applyFont="1" applyBorder="1" applyAlignment="1">
      <alignment horizontal="center" vertical="center" wrapText="1"/>
    </xf>
    <xf numFmtId="3" fontId="2" fillId="2" borderId="12" xfId="0" applyNumberFormat="1" applyFont="1" applyFill="1" applyBorder="1" applyAlignment="1">
      <alignment horizontal="center" vertical="center"/>
    </xf>
    <xf numFmtId="3" fontId="4" fillId="2" borderId="3" xfId="0" applyNumberFormat="1" applyFont="1" applyFill="1" applyBorder="1" applyAlignment="1" applyProtection="1">
      <alignment horizontal="left" vertical="center" wrapText="1" indent="1"/>
      <protection locked="0"/>
    </xf>
    <xf numFmtId="1" fontId="4" fillId="2" borderId="3" xfId="0" applyNumberFormat="1" applyFont="1" applyFill="1" applyBorder="1" applyAlignment="1" applyProtection="1">
      <alignment horizontal="center" vertical="center" wrapText="1"/>
      <protection locked="0"/>
    </xf>
    <xf numFmtId="3" fontId="4" fillId="2" borderId="6" xfId="0" applyNumberFormat="1" applyFont="1" applyFill="1" applyBorder="1" applyAlignment="1" applyProtection="1">
      <alignment horizontal="left" vertical="center" wrapText="1" indent="1"/>
      <protection locked="0"/>
    </xf>
    <xf numFmtId="0" fontId="0" fillId="0" borderId="0" xfId="0" applyBorder="1"/>
    <xf numFmtId="0" fontId="0" fillId="0" borderId="0" xfId="0" applyAlignment="1">
      <alignment vertical="top" wrapText="1"/>
    </xf>
    <xf numFmtId="0" fontId="0" fillId="0" borderId="0" xfId="0" applyBorder="1" applyAlignment="1">
      <alignment vertical="center" wrapText="1"/>
    </xf>
    <xf numFmtId="0" fontId="14" fillId="0" borderId="0" xfId="1" applyAlignment="1">
      <alignment vertical="top" wrapText="1"/>
    </xf>
    <xf numFmtId="0" fontId="0" fillId="0" borderId="0" xfId="0" applyBorder="1" applyAlignment="1">
      <alignment horizontal="left" vertical="center" wrapText="1" indent="1"/>
    </xf>
    <xf numFmtId="0" fontId="15" fillId="0" borderId="4" xfId="0" applyFont="1" applyBorder="1" applyAlignment="1">
      <alignment horizontal="left" vertical="center" wrapText="1" indent="1"/>
    </xf>
    <xf numFmtId="0" fontId="0" fillId="0" borderId="0" xfId="0" applyAlignment="1">
      <alignment vertical="center" wrapText="1"/>
    </xf>
    <xf numFmtId="0" fontId="14" fillId="0" borderId="0" xfId="1" applyAlignment="1">
      <alignment vertical="center"/>
    </xf>
    <xf numFmtId="0" fontId="14" fillId="0" borderId="0" xfId="1" applyAlignment="1">
      <alignment vertical="center" wrapText="1"/>
    </xf>
    <xf numFmtId="0" fontId="14" fillId="0" borderId="0" xfId="1" quotePrefix="1" applyAlignment="1">
      <alignment vertical="center"/>
    </xf>
    <xf numFmtId="0" fontId="7" fillId="0" borderId="0" xfId="0" applyFont="1" applyFill="1" applyAlignment="1">
      <alignment horizontal="left" vertical="center"/>
    </xf>
    <xf numFmtId="0" fontId="14" fillId="0" borderId="0" xfId="1" applyAlignment="1">
      <alignment vertical="center" wrapText="1"/>
    </xf>
    <xf numFmtId="3" fontId="4" fillId="0" borderId="9" xfId="3" applyNumberFormat="1" applyFont="1" applyBorder="1" applyAlignment="1">
      <alignment horizontal="center" vertical="center" wrapText="1"/>
    </xf>
    <xf numFmtId="3" fontId="4" fillId="0" borderId="10" xfId="3" applyNumberFormat="1" applyFont="1" applyBorder="1" applyAlignment="1">
      <alignment horizontal="center" vertical="center" wrapText="1"/>
    </xf>
    <xf numFmtId="0" fontId="14" fillId="0" borderId="0" xfId="1" applyAlignment="1">
      <alignment vertical="center" wrapText="1"/>
    </xf>
    <xf numFmtId="3" fontId="0" fillId="0" borderId="0" xfId="0" applyNumberFormat="1"/>
    <xf numFmtId="3" fontId="4" fillId="0" borderId="0" xfId="0" applyNumberFormat="1" applyFont="1" applyFill="1" applyBorder="1" applyAlignment="1">
      <alignment horizontal="left" vertical="top" indent="1"/>
    </xf>
    <xf numFmtId="3" fontId="14" fillId="0" borderId="0" xfId="0" applyNumberFormat="1" applyFont="1" applyFill="1" applyBorder="1" applyAlignment="1">
      <alignment horizontal="right" vertical="top" indent="2"/>
    </xf>
    <xf numFmtId="0" fontId="0" fillId="0" borderId="0" xfId="0" applyFill="1"/>
    <xf numFmtId="3" fontId="0" fillId="0" borderId="0" xfId="0" applyNumberFormat="1" applyFont="1" applyFill="1" applyAlignment="1">
      <alignment horizontal="right" vertical="center" indent="1"/>
    </xf>
    <xf numFmtId="0" fontId="6" fillId="0" borderId="0" xfId="0" applyFont="1" applyFill="1" applyAlignment="1">
      <alignment horizontal="left" vertical="center" wrapText="1"/>
    </xf>
    <xf numFmtId="3" fontId="13" fillId="0" borderId="0" xfId="0" applyNumberFormat="1" applyFont="1" applyFill="1" applyAlignment="1">
      <alignment horizontal="right" vertical="center" indent="1"/>
    </xf>
    <xf numFmtId="0" fontId="14" fillId="0" borderId="0" xfId="0" applyFont="1" applyFill="1" applyAlignment="1">
      <alignment horizontal="left" vertical="center" wrapText="1"/>
    </xf>
    <xf numFmtId="0" fontId="14" fillId="0" borderId="13" xfId="0" applyNumberFormat="1" applyFont="1" applyFill="1" applyBorder="1" applyAlignment="1">
      <alignment horizontal="center" vertical="center"/>
    </xf>
    <xf numFmtId="3" fontId="14" fillId="0" borderId="14" xfId="0" applyNumberFormat="1" applyFont="1" applyFill="1" applyBorder="1" applyAlignment="1">
      <alignment horizontal="right" vertical="center" indent="2"/>
    </xf>
    <xf numFmtId="164" fontId="14" fillId="0" borderId="15" xfId="0" applyNumberFormat="1" applyFont="1" applyFill="1" applyBorder="1" applyAlignment="1">
      <alignment horizontal="right" vertical="center" indent="4"/>
    </xf>
    <xf numFmtId="165" fontId="14" fillId="0" borderId="13" xfId="0" applyNumberFormat="1" applyFont="1" applyFill="1" applyBorder="1" applyAlignment="1">
      <alignment horizontal="right" vertical="center" indent="2"/>
    </xf>
    <xf numFmtId="164" fontId="14" fillId="0" borderId="13" xfId="0" applyNumberFormat="1" applyFont="1" applyFill="1" applyBorder="1" applyAlignment="1">
      <alignment horizontal="right" vertical="center" indent="4"/>
    </xf>
    <xf numFmtId="3" fontId="14" fillId="0" borderId="14" xfId="0" applyNumberFormat="1" applyFont="1" applyFill="1" applyBorder="1" applyAlignment="1">
      <alignment horizontal="right" vertical="center" indent="3"/>
    </xf>
    <xf numFmtId="165" fontId="14" fillId="0" borderId="13" xfId="0" applyNumberFormat="1" applyFont="1" applyFill="1" applyBorder="1" applyAlignment="1">
      <alignment horizontal="right" vertical="center" indent="3"/>
    </xf>
    <xf numFmtId="0" fontId="14" fillId="0" borderId="16" xfId="0" applyNumberFormat="1" applyFont="1" applyFill="1" applyBorder="1" applyAlignment="1">
      <alignment horizontal="center" vertical="center"/>
    </xf>
    <xf numFmtId="3" fontId="14" fillId="0" borderId="17" xfId="0" applyNumberFormat="1" applyFont="1" applyFill="1" applyBorder="1" applyAlignment="1">
      <alignment horizontal="right" vertical="center" indent="2"/>
    </xf>
    <xf numFmtId="164" fontId="14" fillId="0" borderId="18" xfId="0" applyNumberFormat="1" applyFont="1" applyFill="1" applyBorder="1" applyAlignment="1">
      <alignment horizontal="right" vertical="center" indent="4"/>
    </xf>
    <xf numFmtId="165" fontId="14" fillId="0" borderId="16" xfId="0" applyNumberFormat="1" applyFont="1" applyFill="1" applyBorder="1" applyAlignment="1">
      <alignment horizontal="right" vertical="center" indent="2"/>
    </xf>
    <xf numFmtId="164" fontId="14" fillId="0" borderId="16" xfId="0" applyNumberFormat="1" applyFont="1" applyFill="1" applyBorder="1" applyAlignment="1">
      <alignment horizontal="right" vertical="center" indent="4"/>
    </xf>
    <xf numFmtId="3" fontId="14" fillId="0" borderId="17" xfId="0" applyNumberFormat="1" applyFont="1" applyFill="1" applyBorder="1" applyAlignment="1">
      <alignment horizontal="right" vertical="center" indent="3"/>
    </xf>
    <xf numFmtId="165" fontId="14" fillId="0" borderId="16" xfId="0" applyNumberFormat="1" applyFont="1" applyFill="1" applyBorder="1" applyAlignment="1">
      <alignment horizontal="right" vertical="center" indent="3"/>
    </xf>
    <xf numFmtId="0" fontId="14" fillId="0" borderId="16" xfId="0" applyNumberFormat="1" applyFont="1" applyFill="1" applyBorder="1" applyAlignment="1">
      <alignment horizontal="center" vertical="center" wrapText="1"/>
    </xf>
    <xf numFmtId="3" fontId="14" fillId="0" borderId="17" xfId="0" applyNumberFormat="1" applyFont="1" applyFill="1" applyBorder="1" applyAlignment="1">
      <alignment horizontal="right" vertical="center" wrapText="1" indent="2"/>
    </xf>
    <xf numFmtId="3" fontId="14" fillId="0" borderId="17" xfId="0" applyNumberFormat="1" applyFont="1" applyFill="1" applyBorder="1" applyAlignment="1">
      <alignment horizontal="right" vertical="center" wrapText="1" indent="3"/>
    </xf>
    <xf numFmtId="0" fontId="14" fillId="0" borderId="19" xfId="0" applyNumberFormat="1" applyFont="1" applyFill="1" applyBorder="1" applyAlignment="1">
      <alignment horizontal="center" vertical="center"/>
    </xf>
    <xf numFmtId="0" fontId="17" fillId="0" borderId="0" xfId="0" applyFont="1"/>
    <xf numFmtId="3" fontId="14" fillId="0" borderId="0" xfId="0" applyNumberFormat="1" applyFont="1" applyFill="1" applyAlignment="1">
      <alignment horizontal="left" vertical="center" wrapText="1"/>
    </xf>
    <xf numFmtId="0" fontId="14" fillId="0" borderId="0" xfId="1" quotePrefix="1" applyAlignment="1">
      <alignment vertical="center"/>
    </xf>
    <xf numFmtId="0" fontId="14" fillId="0" borderId="0" xfId="1" applyAlignment="1">
      <alignment vertical="center"/>
    </xf>
    <xf numFmtId="0" fontId="14" fillId="0" borderId="0" xfId="1" applyAlignment="1">
      <alignment vertical="center" wrapText="1"/>
    </xf>
    <xf numFmtId="0" fontId="0" fillId="0" borderId="0" xfId="0" applyAlignment="1">
      <alignment vertical="top" wrapText="1"/>
    </xf>
    <xf numFmtId="0" fontId="0" fillId="0" borderId="0" xfId="0" quotePrefix="1" applyFont="1" applyFill="1" applyAlignment="1">
      <alignment horizontal="left" vertical="center" wrapText="1"/>
    </xf>
    <xf numFmtId="0" fontId="0" fillId="0" borderId="0" xfId="0" applyBorder="1" applyAlignment="1">
      <alignment horizontal="center" vertical="center" wrapText="1"/>
    </xf>
    <xf numFmtId="0" fontId="9" fillId="0" borderId="0" xfId="0" applyFont="1" applyBorder="1" applyAlignment="1">
      <alignment horizontal="left" vertical="center" wrapText="1"/>
    </xf>
    <xf numFmtId="0" fontId="0" fillId="0" borderId="0" xfId="0" applyAlignment="1">
      <alignment vertical="top" wrapText="1"/>
    </xf>
    <xf numFmtId="0" fontId="0" fillId="0" borderId="0" xfId="0" applyAlignment="1">
      <alignment horizontal="left" vertical="top" wrapText="1"/>
    </xf>
    <xf numFmtId="0" fontId="14" fillId="0" borderId="23" xfId="0" applyNumberFormat="1" applyFont="1" applyFill="1" applyBorder="1" applyAlignment="1">
      <alignment horizontal="center" vertical="center"/>
    </xf>
    <xf numFmtId="3" fontId="14" fillId="0" borderId="24" xfId="0" applyNumberFormat="1" applyFont="1" applyFill="1" applyBorder="1" applyAlignment="1">
      <alignment horizontal="right" vertical="center" indent="2"/>
    </xf>
    <xf numFmtId="164" fontId="14" fillId="0" borderId="25" xfId="0" applyNumberFormat="1" applyFont="1" applyFill="1" applyBorder="1" applyAlignment="1">
      <alignment horizontal="right" vertical="center" indent="4"/>
    </xf>
    <xf numFmtId="165" fontId="14" fillId="0" borderId="23" xfId="0" applyNumberFormat="1" applyFont="1" applyFill="1" applyBorder="1" applyAlignment="1">
      <alignment horizontal="right" vertical="center" indent="2"/>
    </xf>
    <xf numFmtId="164" fontId="14" fillId="0" borderId="23" xfId="0" applyNumberFormat="1" applyFont="1" applyFill="1" applyBorder="1" applyAlignment="1">
      <alignment horizontal="right" vertical="center" indent="4"/>
    </xf>
    <xf numFmtId="3" fontId="14" fillId="0" borderId="24" xfId="0" applyNumberFormat="1" applyFont="1" applyFill="1" applyBorder="1" applyAlignment="1">
      <alignment horizontal="right" vertical="center" indent="3"/>
    </xf>
    <xf numFmtId="165" fontId="14" fillId="0" borderId="23" xfId="0" applyNumberFormat="1" applyFont="1" applyFill="1" applyBorder="1" applyAlignment="1">
      <alignment horizontal="right" vertical="center" indent="3"/>
    </xf>
    <xf numFmtId="164" fontId="14" fillId="0" borderId="14" xfId="0" applyNumberFormat="1" applyFont="1" applyFill="1" applyBorder="1" applyAlignment="1">
      <alignment horizontal="right" vertical="center" indent="4"/>
    </xf>
    <xf numFmtId="164" fontId="14" fillId="0" borderId="17" xfId="0" applyNumberFormat="1" applyFont="1" applyFill="1" applyBorder="1" applyAlignment="1">
      <alignment horizontal="right" vertical="center" indent="4"/>
    </xf>
    <xf numFmtId="164" fontId="14" fillId="0" borderId="24" xfId="0" applyNumberFormat="1" applyFont="1" applyFill="1" applyBorder="1" applyAlignment="1">
      <alignment horizontal="right" vertical="center" indent="4"/>
    </xf>
    <xf numFmtId="3" fontId="14" fillId="0" borderId="13" xfId="0" applyNumberFormat="1" applyFont="1" applyFill="1" applyBorder="1" applyAlignment="1">
      <alignment horizontal="right" vertical="center" indent="2"/>
    </xf>
    <xf numFmtId="3" fontId="14" fillId="0" borderId="13" xfId="0" applyNumberFormat="1" applyFont="1" applyFill="1" applyBorder="1" applyAlignment="1">
      <alignment horizontal="right" vertical="center" indent="3"/>
    </xf>
    <xf numFmtId="3" fontId="4" fillId="0" borderId="11" xfId="3" applyNumberFormat="1" applyFont="1" applyBorder="1" applyAlignment="1">
      <alignment horizontal="center" vertical="center" wrapText="1"/>
    </xf>
    <xf numFmtId="165" fontId="14" fillId="0" borderId="16" xfId="0" applyNumberFormat="1" applyFont="1" applyFill="1" applyBorder="1" applyAlignment="1">
      <alignment horizontal="right" vertical="center" wrapText="1" indent="2"/>
    </xf>
    <xf numFmtId="165" fontId="14" fillId="0" borderId="16" xfId="0" applyNumberFormat="1" applyFont="1" applyFill="1" applyBorder="1" applyAlignment="1">
      <alignment horizontal="right" vertical="center" wrapText="1" indent="3"/>
    </xf>
    <xf numFmtId="1" fontId="14" fillId="0" borderId="17" xfId="0" applyNumberFormat="1" applyFont="1" applyFill="1" applyBorder="1" applyAlignment="1">
      <alignment horizontal="right" vertical="center" indent="4"/>
    </xf>
    <xf numFmtId="1" fontId="14" fillId="0" borderId="24" xfId="0" applyNumberFormat="1" applyFont="1" applyFill="1" applyBorder="1" applyAlignment="1">
      <alignment horizontal="right" vertical="center" indent="4"/>
    </xf>
    <xf numFmtId="0" fontId="14" fillId="0" borderId="26" xfId="0" applyNumberFormat="1" applyFont="1" applyFill="1" applyBorder="1" applyAlignment="1">
      <alignment horizontal="center" vertical="center" wrapText="1"/>
    </xf>
    <xf numFmtId="0" fontId="14" fillId="0" borderId="19" xfId="0" applyNumberFormat="1" applyFont="1" applyFill="1" applyBorder="1" applyAlignment="1">
      <alignment horizontal="center" vertical="center" wrapText="1"/>
    </xf>
    <xf numFmtId="3" fontId="4" fillId="0" borderId="28" xfId="3" applyNumberFormat="1" applyFont="1" applyBorder="1" applyAlignment="1">
      <alignment horizontal="center" vertical="center" wrapText="1"/>
    </xf>
    <xf numFmtId="3" fontId="4" fillId="0" borderId="32" xfId="0" applyNumberFormat="1" applyFont="1" applyBorder="1" applyAlignment="1">
      <alignment horizontal="center" vertical="center" wrapText="1"/>
    </xf>
    <xf numFmtId="0" fontId="14" fillId="0" borderId="26" xfId="0" applyNumberFormat="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14" fillId="0" borderId="0" xfId="0" applyNumberFormat="1" applyFont="1" applyFill="1" applyBorder="1" applyAlignment="1">
      <alignment horizontal="center" vertical="center"/>
    </xf>
    <xf numFmtId="3" fontId="15" fillId="0" borderId="0" xfId="0" applyNumberFormat="1" applyFont="1" applyAlignment="1">
      <alignment vertical="center"/>
    </xf>
    <xf numFmtId="165" fontId="15" fillId="0" borderId="0" xfId="0" applyNumberFormat="1" applyFont="1" applyAlignment="1">
      <alignment vertical="center"/>
    </xf>
    <xf numFmtId="1" fontId="15" fillId="0" borderId="0" xfId="0" applyNumberFormat="1" applyFont="1" applyAlignment="1">
      <alignment vertical="center"/>
    </xf>
    <xf numFmtId="0" fontId="14" fillId="0" borderId="0" xfId="1" quotePrefix="1" applyAlignment="1">
      <alignment vertical="center"/>
    </xf>
    <xf numFmtId="0" fontId="14" fillId="0" borderId="0" xfId="1" applyAlignment="1">
      <alignment vertical="center"/>
    </xf>
    <xf numFmtId="0" fontId="15" fillId="0" borderId="9" xfId="0" applyFont="1" applyFill="1" applyBorder="1" applyAlignment="1">
      <alignment horizontal="left" vertical="center" wrapText="1" indent="1"/>
    </xf>
    <xf numFmtId="0" fontId="0" fillId="0" borderId="10" xfId="0" applyBorder="1" applyAlignment="1">
      <alignment horizontal="left" vertical="center" wrapText="1" indent="1"/>
    </xf>
    <xf numFmtId="0" fontId="14" fillId="0" borderId="0" xfId="1" applyFill="1" applyAlignment="1">
      <alignment horizontal="left" vertical="center" wrapText="1"/>
    </xf>
    <xf numFmtId="0" fontId="14" fillId="0" borderId="0" xfId="1" quotePrefix="1" applyAlignment="1">
      <alignment vertical="center" wrapText="1"/>
    </xf>
    <xf numFmtId="0" fontId="14" fillId="0" borderId="0" xfId="1" applyAlignment="1">
      <alignment vertical="center" wrapText="1"/>
    </xf>
    <xf numFmtId="3" fontId="9" fillId="0" borderId="0" xfId="0" applyNumberFormat="1" applyFont="1" applyFill="1" applyAlignment="1">
      <alignment horizontal="left" wrapText="1"/>
    </xf>
    <xf numFmtId="0" fontId="10" fillId="0" borderId="0" xfId="0" applyFont="1" applyFill="1" applyAlignment="1">
      <alignment horizontal="left" wrapText="1"/>
    </xf>
    <xf numFmtId="0" fontId="10" fillId="0" borderId="0" xfId="0" applyFont="1" applyAlignment="1">
      <alignment horizontal="left" wrapText="1"/>
    </xf>
    <xf numFmtId="0" fontId="6" fillId="0" borderId="0" xfId="0" applyFont="1" applyAlignment="1">
      <alignment horizontal="left" wrapText="1"/>
    </xf>
    <xf numFmtId="0" fontId="4"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0" fillId="0" borderId="0" xfId="0" applyAlignment="1">
      <alignment vertical="top" wrapText="1"/>
    </xf>
    <xf numFmtId="0" fontId="9" fillId="0" borderId="2" xfId="0" applyFont="1" applyBorder="1" applyAlignment="1">
      <alignment horizontal="left" vertical="center" wrapText="1"/>
    </xf>
    <xf numFmtId="3" fontId="4" fillId="0" borderId="1" xfId="0" applyNumberFormat="1" applyFont="1" applyBorder="1" applyAlignment="1">
      <alignment horizontal="center" vertical="center" wrapText="1"/>
    </xf>
    <xf numFmtId="0" fontId="16" fillId="0" borderId="7" xfId="0" applyFont="1" applyBorder="1" applyAlignment="1">
      <alignment horizontal="center" vertical="center" wrapText="1"/>
    </xf>
    <xf numFmtId="3" fontId="4" fillId="0" borderId="6" xfId="0" applyNumberFormat="1" applyFont="1" applyBorder="1" applyAlignment="1">
      <alignment horizontal="center" vertical="center" wrapText="1"/>
    </xf>
    <xf numFmtId="0" fontId="16" fillId="0" borderId="12" xfId="0" applyFont="1" applyBorder="1" applyAlignment="1">
      <alignment horizontal="center" vertical="center" wrapText="1"/>
    </xf>
    <xf numFmtId="3" fontId="4" fillId="0" borderId="6" xfId="3" applyNumberFormat="1" applyFont="1" applyBorder="1" applyAlignment="1">
      <alignment horizontal="center" vertical="center" wrapText="1"/>
    </xf>
    <xf numFmtId="3" fontId="4" fillId="0" borderId="3" xfId="3" applyNumberFormat="1" applyFont="1" applyBorder="1" applyAlignment="1">
      <alignment horizontal="center" vertical="center" wrapText="1"/>
    </xf>
    <xf numFmtId="0" fontId="0" fillId="0" borderId="0" xfId="0" quotePrefix="1" applyFont="1" applyFill="1" applyAlignment="1">
      <alignment horizontal="left" vertical="center" wrapText="1"/>
    </xf>
    <xf numFmtId="0" fontId="0" fillId="0" borderId="0" xfId="0" applyAlignment="1">
      <alignment horizontal="left" vertical="top" wrapText="1"/>
    </xf>
    <xf numFmtId="3" fontId="14" fillId="0" borderId="33" xfId="0" applyNumberFormat="1" applyFont="1" applyFill="1" applyBorder="1" applyAlignment="1">
      <alignment horizontal="center" vertical="center"/>
    </xf>
    <xf numFmtId="3" fontId="14" fillId="0" borderId="34" xfId="0" applyNumberFormat="1" applyFont="1" applyFill="1" applyBorder="1" applyAlignment="1">
      <alignment horizontal="center" vertical="center"/>
    </xf>
    <xf numFmtId="3" fontId="14" fillId="0" borderId="36" xfId="0" applyNumberFormat="1" applyFont="1" applyFill="1" applyBorder="1" applyAlignment="1">
      <alignment horizontal="center" vertical="center"/>
    </xf>
    <xf numFmtId="165" fontId="14" fillId="0" borderId="29" xfId="0" applyNumberFormat="1" applyFont="1" applyFill="1" applyBorder="1" applyAlignment="1">
      <alignment horizontal="center" vertical="center"/>
    </xf>
    <xf numFmtId="165" fontId="14" fillId="0" borderId="30" xfId="0" applyNumberFormat="1" applyFont="1" applyFill="1" applyBorder="1" applyAlignment="1">
      <alignment horizontal="center" vertical="center"/>
    </xf>
    <xf numFmtId="165" fontId="14" fillId="0" borderId="37" xfId="0" applyNumberFormat="1" applyFont="1" applyFill="1" applyBorder="1" applyAlignment="1">
      <alignment horizontal="center" vertical="center"/>
    </xf>
    <xf numFmtId="0" fontId="9" fillId="0" borderId="0" xfId="0" applyFont="1" applyBorder="1" applyAlignment="1">
      <alignment horizontal="left" vertical="center" wrapText="1"/>
    </xf>
    <xf numFmtId="3" fontId="14" fillId="0" borderId="35" xfId="0" applyNumberFormat="1" applyFont="1" applyFill="1" applyBorder="1" applyAlignment="1">
      <alignment horizontal="center" vertical="center"/>
    </xf>
    <xf numFmtId="165" fontId="14" fillId="0" borderId="31" xfId="0" applyNumberFormat="1" applyFont="1" applyFill="1" applyBorder="1" applyAlignment="1">
      <alignment horizontal="center" vertical="center"/>
    </xf>
    <xf numFmtId="3" fontId="14" fillId="0" borderId="33" xfId="0" applyNumberFormat="1" applyFont="1" applyFill="1" applyBorder="1" applyAlignment="1">
      <alignment horizontal="center" vertical="center" wrapText="1"/>
    </xf>
    <xf numFmtId="3" fontId="14" fillId="0" borderId="34" xfId="0" applyNumberFormat="1" applyFont="1" applyFill="1" applyBorder="1" applyAlignment="1">
      <alignment horizontal="center" vertical="center" wrapText="1"/>
    </xf>
    <xf numFmtId="3" fontId="14" fillId="0" borderId="35"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0" xfId="0" quotePrefix="1" applyAlignment="1">
      <alignment vertical="center" wrapText="1"/>
    </xf>
    <xf numFmtId="0" fontId="0" fillId="0" borderId="0" xfId="0" applyAlignment="1">
      <alignment vertical="center" wrapText="1"/>
    </xf>
    <xf numFmtId="0" fontId="0" fillId="0" borderId="0" xfId="0" applyAlignment="1">
      <alignment wrapText="1"/>
    </xf>
    <xf numFmtId="0" fontId="9" fillId="0" borderId="0" xfId="0" applyFont="1" applyAlignment="1"/>
    <xf numFmtId="0" fontId="0" fillId="0" borderId="0" xfId="0" applyAlignment="1"/>
    <xf numFmtId="0" fontId="0" fillId="0" borderId="0" xfId="0" applyFill="1" applyAlignment="1">
      <alignment horizontal="left" vertical="top" wrapText="1"/>
    </xf>
    <xf numFmtId="3" fontId="14" fillId="0" borderId="14" xfId="0" applyNumberFormat="1" applyFont="1" applyFill="1" applyBorder="1" applyAlignment="1">
      <alignment horizontal="center" vertical="center"/>
    </xf>
    <xf numFmtId="3" fontId="14" fillId="0" borderId="17" xfId="0" applyNumberFormat="1" applyFont="1" applyFill="1" applyBorder="1" applyAlignment="1">
      <alignment horizontal="center" vertical="center"/>
    </xf>
    <xf numFmtId="3" fontId="14" fillId="0" borderId="20" xfId="0" applyNumberFormat="1" applyFont="1" applyFill="1" applyBorder="1" applyAlignment="1">
      <alignment horizontal="center" vertical="center" wrapText="1"/>
    </xf>
    <xf numFmtId="3" fontId="14" fillId="0" borderId="27" xfId="0" applyNumberFormat="1" applyFont="1" applyFill="1" applyBorder="1" applyAlignment="1">
      <alignment horizontal="center" vertical="center" wrapText="1"/>
    </xf>
    <xf numFmtId="3" fontId="14" fillId="0" borderId="20" xfId="0" applyNumberFormat="1" applyFont="1" applyFill="1" applyBorder="1" applyAlignment="1">
      <alignment horizontal="center" vertical="center"/>
    </xf>
    <xf numFmtId="3" fontId="14" fillId="0" borderId="27" xfId="0" applyNumberFormat="1" applyFont="1" applyFill="1" applyBorder="1" applyAlignment="1">
      <alignment horizontal="center" vertical="center"/>
    </xf>
    <xf numFmtId="3" fontId="14" fillId="0" borderId="17" xfId="0" applyNumberFormat="1" applyFont="1" applyFill="1" applyBorder="1" applyAlignment="1">
      <alignment horizontal="center" vertical="center" wrapText="1"/>
    </xf>
    <xf numFmtId="3" fontId="14" fillId="0" borderId="24" xfId="0" applyNumberFormat="1" applyFont="1" applyFill="1" applyBorder="1" applyAlignment="1">
      <alignment horizontal="center" vertical="center"/>
    </xf>
    <xf numFmtId="3" fontId="14" fillId="0" borderId="15" xfId="0" applyNumberFormat="1" applyFont="1" applyFill="1" applyBorder="1" applyAlignment="1">
      <alignment horizontal="center" vertical="center"/>
    </xf>
    <xf numFmtId="3" fontId="14" fillId="0" borderId="18" xfId="0" applyNumberFormat="1" applyFont="1" applyFill="1" applyBorder="1" applyAlignment="1">
      <alignment horizontal="center" vertical="center"/>
    </xf>
    <xf numFmtId="3" fontId="14" fillId="0" borderId="18" xfId="0" applyNumberFormat="1" applyFont="1" applyFill="1" applyBorder="1" applyAlignment="1">
      <alignment horizontal="center" vertical="center" wrapText="1"/>
    </xf>
    <xf numFmtId="3" fontId="14" fillId="0" borderId="25" xfId="0" applyNumberFormat="1" applyFont="1" applyFill="1" applyBorder="1" applyAlignment="1">
      <alignment horizontal="center" vertical="center"/>
    </xf>
    <xf numFmtId="165" fontId="14" fillId="0" borderId="14" xfId="0" applyNumberFormat="1" applyFont="1" applyFill="1" applyBorder="1" applyAlignment="1">
      <alignment horizontal="right" vertical="center" indent="5"/>
    </xf>
    <xf numFmtId="165" fontId="14" fillId="0" borderId="17" xfId="0" applyNumberFormat="1" applyFont="1" applyFill="1" applyBorder="1" applyAlignment="1">
      <alignment horizontal="right" vertical="center" indent="5"/>
    </xf>
    <xf numFmtId="165" fontId="14" fillId="0" borderId="17" xfId="0" applyNumberFormat="1" applyFont="1" applyFill="1" applyBorder="1" applyAlignment="1">
      <alignment horizontal="right" vertical="center" wrapText="1" indent="5"/>
    </xf>
    <xf numFmtId="165" fontId="14" fillId="0" borderId="24" xfId="0" applyNumberFormat="1" applyFont="1" applyFill="1" applyBorder="1" applyAlignment="1">
      <alignment horizontal="right" vertical="center" indent="5"/>
    </xf>
    <xf numFmtId="3" fontId="14" fillId="0" borderId="14" xfId="0" applyNumberFormat="1" applyFont="1" applyFill="1" applyBorder="1" applyAlignment="1">
      <alignment horizontal="right" vertical="center" indent="5"/>
    </xf>
    <xf numFmtId="3" fontId="14" fillId="0" borderId="17" xfId="0" applyNumberFormat="1" applyFont="1" applyFill="1" applyBorder="1" applyAlignment="1">
      <alignment horizontal="right" vertical="center" indent="5"/>
    </xf>
    <xf numFmtId="3" fontId="14" fillId="0" borderId="17" xfId="0" applyNumberFormat="1" applyFont="1" applyFill="1" applyBorder="1" applyAlignment="1">
      <alignment horizontal="right" vertical="center" wrapText="1" indent="5"/>
    </xf>
    <xf numFmtId="3" fontId="14" fillId="0" borderId="24" xfId="0" applyNumberFormat="1" applyFont="1" applyFill="1" applyBorder="1" applyAlignment="1">
      <alignment horizontal="right" vertical="center" indent="5"/>
    </xf>
    <xf numFmtId="3" fontId="4" fillId="2" borderId="3" xfId="0" applyNumberFormat="1" applyFont="1" applyFill="1" applyBorder="1" applyAlignment="1" applyProtection="1">
      <alignment horizontal="center" vertical="center" wrapText="1"/>
      <protection locked="0"/>
    </xf>
    <xf numFmtId="3" fontId="4" fillId="2" borderId="6" xfId="0" applyNumberFormat="1" applyFont="1" applyFill="1" applyBorder="1" applyAlignment="1" applyProtection="1">
      <alignment horizontal="center" vertical="center" wrapText="1"/>
      <protection locked="0"/>
    </xf>
    <xf numFmtId="3" fontId="14" fillId="0" borderId="20" xfId="0" applyNumberFormat="1" applyFont="1" applyFill="1" applyBorder="1" applyAlignment="1">
      <alignment horizontal="right" vertical="center" wrapText="1" indent="5"/>
    </xf>
    <xf numFmtId="3" fontId="14" fillId="0" borderId="27" xfId="0" applyNumberFormat="1" applyFont="1" applyFill="1" applyBorder="1" applyAlignment="1">
      <alignment horizontal="right" vertical="center" wrapText="1" indent="5"/>
    </xf>
    <xf numFmtId="3" fontId="14" fillId="0" borderId="20" xfId="0" applyNumberFormat="1" applyFont="1" applyFill="1" applyBorder="1" applyAlignment="1">
      <alignment horizontal="right" vertical="center" indent="5"/>
    </xf>
    <xf numFmtId="3" fontId="14" fillId="0" borderId="27" xfId="0" applyNumberFormat="1" applyFont="1" applyFill="1" applyBorder="1" applyAlignment="1">
      <alignment horizontal="right" vertical="center" indent="5"/>
    </xf>
    <xf numFmtId="165" fontId="14" fillId="0" borderId="14" xfId="0" applyNumberFormat="1" applyFont="1" applyFill="1" applyBorder="1" applyAlignment="1">
      <alignment horizontal="center" vertical="center"/>
    </xf>
    <xf numFmtId="165" fontId="14" fillId="0" borderId="17" xfId="0" applyNumberFormat="1" applyFont="1" applyFill="1" applyBorder="1" applyAlignment="1">
      <alignment horizontal="center" vertical="center"/>
    </xf>
    <xf numFmtId="165" fontId="14" fillId="0" borderId="17" xfId="0" applyNumberFormat="1" applyFont="1" applyFill="1" applyBorder="1" applyAlignment="1">
      <alignment horizontal="center" vertical="center" wrapText="1"/>
    </xf>
    <xf numFmtId="165" fontId="14" fillId="0" borderId="24" xfId="0" applyNumberFormat="1" applyFont="1" applyFill="1" applyBorder="1" applyAlignment="1">
      <alignment horizontal="center" vertical="center"/>
    </xf>
    <xf numFmtId="0" fontId="0" fillId="0" borderId="0" xfId="0" applyAlignment="1">
      <alignment vertical="center"/>
    </xf>
  </cellXfs>
  <cellStyles count="10">
    <cellStyle name="Hyperlink" xfId="1" builtinId="8" customBuiltin="1"/>
    <cellStyle name="Normal" xfId="0" builtinId="0"/>
    <cellStyle name="Normal 2" xfId="2"/>
    <cellStyle name="Normal 3" xfId="3"/>
    <cellStyle name="Normal 54" xfId="4"/>
    <cellStyle name="ss15" xfId="7"/>
    <cellStyle name="ss16" xfId="5"/>
    <cellStyle name="ss17" xfId="8"/>
    <cellStyle name="ss22" xfId="6"/>
    <cellStyle name="ss2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1'!$B$5:$B$31</c:f>
              <c:numCache>
                <c:formatCode>General</c:formatCode>
                <c:ptCount val="27"/>
                <c:pt idx="0">
                  <c:v>1803</c:v>
                </c:pt>
                <c:pt idx="1">
                  <c:v>1804</c:v>
                </c:pt>
                <c:pt idx="2">
                  <c:v>1809</c:v>
                </c:pt>
                <c:pt idx="3">
                  <c:v>1810</c:v>
                </c:pt>
                <c:pt idx="4">
                  <c:v>1811</c:v>
                </c:pt>
                <c:pt idx="5">
                  <c:v>1813</c:v>
                </c:pt>
                <c:pt idx="6">
                  <c:v>1813</c:v>
                </c:pt>
                <c:pt idx="7">
                  <c:v>1814</c:v>
                </c:pt>
                <c:pt idx="8">
                  <c:v>1815</c:v>
                </c:pt>
                <c:pt idx="9">
                  <c:v>1816</c:v>
                </c:pt>
                <c:pt idx="10">
                  <c:v>1823</c:v>
                </c:pt>
                <c:pt idx="11">
                  <c:v>1824</c:v>
                </c:pt>
                <c:pt idx="12">
                  <c:v>1827</c:v>
                </c:pt>
                <c:pt idx="13">
                  <c:v>1830</c:v>
                </c:pt>
                <c:pt idx="14">
                  <c:v>1831</c:v>
                </c:pt>
                <c:pt idx="15">
                  <c:v>1832</c:v>
                </c:pt>
                <c:pt idx="16">
                  <c:v>1835</c:v>
                </c:pt>
                <c:pt idx="17">
                  <c:v>1836</c:v>
                </c:pt>
                <c:pt idx="18">
                  <c:v>1837</c:v>
                </c:pt>
                <c:pt idx="19">
                  <c:v>1838</c:v>
                </c:pt>
                <c:pt idx="20">
                  <c:v>1841</c:v>
                </c:pt>
                <c:pt idx="21">
                  <c:v>1842</c:v>
                </c:pt>
                <c:pt idx="22">
                  <c:v>1843</c:v>
                </c:pt>
                <c:pt idx="23">
                  <c:v>1844</c:v>
                </c:pt>
                <c:pt idx="24">
                  <c:v>1845</c:v>
                </c:pt>
                <c:pt idx="25">
                  <c:v>1846</c:v>
                </c:pt>
                <c:pt idx="26">
                  <c:v>1849</c:v>
                </c:pt>
              </c:numCache>
            </c:numRef>
          </c:cat>
          <c:val>
            <c:numRef>
              <c:f>'Quadro 1'!$C$5:$C$31</c:f>
              <c:numCache>
                <c:formatCode>#,##0</c:formatCode>
                <c:ptCount val="27"/>
                <c:pt idx="0">
                  <c:v>3619</c:v>
                </c:pt>
                <c:pt idx="1">
                  <c:v>3619</c:v>
                </c:pt>
                <c:pt idx="2">
                  <c:v>4307</c:v>
                </c:pt>
                <c:pt idx="3">
                  <c:v>3011</c:v>
                </c:pt>
                <c:pt idx="4">
                  <c:v>2766</c:v>
                </c:pt>
                <c:pt idx="5">
                  <c:v>2720</c:v>
                </c:pt>
                <c:pt idx="6">
                  <c:v>2666</c:v>
                </c:pt>
                <c:pt idx="7">
                  <c:v>2871</c:v>
                </c:pt>
                <c:pt idx="8">
                  <c:v>2215</c:v>
                </c:pt>
                <c:pt idx="9">
                  <c:v>2802</c:v>
                </c:pt>
                <c:pt idx="10">
                  <c:v>3861</c:v>
                </c:pt>
                <c:pt idx="11">
                  <c:v>3476</c:v>
                </c:pt>
                <c:pt idx="12">
                  <c:v>3953</c:v>
                </c:pt>
                <c:pt idx="13">
                  <c:v>3374</c:v>
                </c:pt>
                <c:pt idx="14">
                  <c:v>3465</c:v>
                </c:pt>
                <c:pt idx="15">
                  <c:v>4073</c:v>
                </c:pt>
                <c:pt idx="16">
                  <c:v>3520</c:v>
                </c:pt>
                <c:pt idx="17">
                  <c:v>3572</c:v>
                </c:pt>
                <c:pt idx="18">
                  <c:v>3577</c:v>
                </c:pt>
                <c:pt idx="19">
                  <c:v>3899</c:v>
                </c:pt>
                <c:pt idx="20">
                  <c:v>3731</c:v>
                </c:pt>
                <c:pt idx="21">
                  <c:v>3691</c:v>
                </c:pt>
                <c:pt idx="22">
                  <c:v>4122</c:v>
                </c:pt>
                <c:pt idx="23">
                  <c:v>4126</c:v>
                </c:pt>
                <c:pt idx="24">
                  <c:v>4074</c:v>
                </c:pt>
                <c:pt idx="25">
                  <c:v>4000</c:v>
                </c:pt>
                <c:pt idx="26">
                  <c:v>3917</c:v>
                </c:pt>
              </c:numCache>
            </c:numRef>
          </c:val>
          <c:smooth val="0"/>
          <c:extLst xmlns:c16r2="http://schemas.microsoft.com/office/drawing/2015/06/chart">
            <c:ext xmlns:c16="http://schemas.microsoft.com/office/drawing/2014/chart" uri="{C3380CC4-5D6E-409C-BE32-E72D297353CC}">
              <c16:uniqueId val="{00000000-1AB9-4738-9C3E-09406DF4A7F9}"/>
            </c:ext>
          </c:extLst>
        </c:ser>
        <c:dLbls>
          <c:showLegendKey val="0"/>
          <c:showVal val="0"/>
          <c:showCatName val="0"/>
          <c:showSerName val="0"/>
          <c:showPercent val="0"/>
          <c:showBubbleSize val="0"/>
        </c:dLbls>
        <c:marker val="1"/>
        <c:smooth val="0"/>
        <c:axId val="228354560"/>
        <c:axId val="221640896"/>
        <c:extLst xmlns:c16r2="http://schemas.microsoft.com/office/drawing/2015/06/chart">
          <c:ext xmlns:c15="http://schemas.microsoft.com/office/drawing/2012/chart" uri="{02D57815-91ED-43cb-92C2-25804820EDAC}">
            <c15:filteredLineSeries>
              <c15:ser>
                <c:idx val="0"/>
                <c:order val="1"/>
                <c:marker>
                  <c:symbol val="none"/>
                </c:marker>
                <c:cat>
                  <c:numRef>
                    <c:extLst>
                      <c:ext uri="{02D57815-91ED-43cb-92C2-25804820EDAC}">
                        <c15:formulaRef>
                          <c15:sqref>'[1]Quadro 5'!$B$5:$B$11</c15:sqref>
                        </c15:formulaRef>
                      </c:ext>
                    </c:extLst>
                    <c:numCache>
                      <c:formatCode>General</c:formatCode>
                      <c:ptCount val="7"/>
                      <c:pt idx="0">
                        <c:v>2008</c:v>
                      </c:pt>
                      <c:pt idx="1">
                        <c:v>2009</c:v>
                      </c:pt>
                      <c:pt idx="2">
                        <c:v>2010</c:v>
                      </c:pt>
                      <c:pt idx="3">
                        <c:v>2011</c:v>
                      </c:pt>
                      <c:pt idx="4" formatCode="0">
                        <c:v>2012</c:v>
                      </c:pt>
                      <c:pt idx="5" formatCode="0">
                        <c:v>2013</c:v>
                      </c:pt>
                      <c:pt idx="6" formatCode="0">
                        <c:v>2014</c:v>
                      </c:pt>
                    </c:numCache>
                  </c:numRef>
                </c:cat>
                <c:val>
                  <c:numRef>
                    <c:extLst>
                      <c:ext uri="{02D57815-91ED-43cb-92C2-25804820EDAC}">
                        <c15:formulaRef>
                          <c15:sqref>'[1]Quadro 5'!$D$5:$D$11</c15:sqref>
                        </c15:formulaRef>
                      </c:ext>
                    </c:extLst>
                    <c:numCache>
                      <c:formatCode>0</c:formatCode>
                      <c:ptCount val="7"/>
                      <c:pt idx="0">
                        <c:v>78.378378378378372</c:v>
                      </c:pt>
                      <c:pt idx="1">
                        <c:v>73.786407766990294</c:v>
                      </c:pt>
                      <c:pt idx="2">
                        <c:v>73.80952380952381</c:v>
                      </c:pt>
                      <c:pt idx="3">
                        <c:v>37.662337662337663</c:v>
                      </c:pt>
                      <c:pt idx="4">
                        <c:v>60</c:v>
                      </c:pt>
                      <c:pt idx="5">
                        <c:v>87.171052631578945</c:v>
                      </c:pt>
                      <c:pt idx="6">
                        <c:v>77.604166666666657</c:v>
                      </c:pt>
                    </c:numCache>
                  </c:numRef>
                </c:val>
                <c:smooth val="0"/>
                <c:extLst>
                  <c:ext uri="{02D57815-91ED-43cb-92C2-25804820EDAC}">
                    <c15:filteredSeriesTitle>
                      <c15:tx>
                        <c:strRef>
                          <c:extLst>
                            <c:ext uri="{02D57815-91ED-43cb-92C2-25804820EDAC}">
                              <c15:formulaRef>
                                <c15:sqref>'[1]Quadro 5'!$D$3</c15:sqref>
                              </c15:formulaRef>
                            </c:ext>
                          </c:extLst>
                          <c:strCache>
                            <c:ptCount val="1"/>
                            <c:pt idx="0">
                              <c:v>#REF!</c:v>
                            </c:pt>
                          </c:strCache>
                        </c:strRef>
                      </c15:tx>
                    </c15:filteredSeriesTitle>
                  </c:ext>
                  <c:ext xmlns:c16="http://schemas.microsoft.com/office/drawing/2014/chart" uri="{C3380CC4-5D6E-409C-BE32-E72D297353CC}">
                    <c16:uniqueId val="{00000002-4C6C-40BF-BD20-C20C9D11B463}"/>
                  </c:ext>
                </c:extLst>
              </c15:ser>
            </c15:filteredLineSeries>
            <c15:filteredLineSeries>
              <c15:ser>
                <c:idx val="3"/>
                <c:order val="2"/>
                <c:marker>
                  <c:symbol val="none"/>
                </c:marker>
                <c:cat>
                  <c:numRef>
                    <c:extLst xmlns:c15="http://schemas.microsoft.com/office/drawing/2012/chart">
                      <c:ext xmlns:c15="http://schemas.microsoft.com/office/drawing/2012/chart" uri="{02D57815-91ED-43cb-92C2-25804820EDAC}">
                        <c15:formulaRef>
                          <c15:sqref>'[1]Quadro 5'!$B$5:$B$11</c15:sqref>
                        </c15:formulaRef>
                      </c:ext>
                    </c:extLst>
                    <c:numCache>
                      <c:formatCode>General</c:formatCode>
                      <c:ptCount val="7"/>
                      <c:pt idx="0">
                        <c:v>2008</c:v>
                      </c:pt>
                      <c:pt idx="1">
                        <c:v>2009</c:v>
                      </c:pt>
                      <c:pt idx="2">
                        <c:v>2010</c:v>
                      </c:pt>
                      <c:pt idx="3">
                        <c:v>2011</c:v>
                      </c:pt>
                      <c:pt idx="4" formatCode="0">
                        <c:v>2012</c:v>
                      </c:pt>
                      <c:pt idx="5" formatCode="0">
                        <c:v>2013</c:v>
                      </c:pt>
                      <c:pt idx="6" formatCode="0">
                        <c:v>2014</c:v>
                      </c:pt>
                    </c:numCache>
                  </c:numRef>
                </c:cat>
                <c:val>
                  <c:numRef>
                    <c:extLst xmlns:c15="http://schemas.microsoft.com/office/drawing/2012/chart">
                      <c:ext xmlns:c15="http://schemas.microsoft.com/office/drawing/2012/chart" uri="{02D57815-91ED-43cb-92C2-25804820EDAC}">
                        <c15:formulaRef>
                          <c15:sqref>'[1]Quadro 5'!$F$5:$F$11</c15:sqref>
                        </c15:formulaRef>
                      </c:ext>
                    </c:extLst>
                    <c:numCache>
                      <c:formatCode>0</c:formatCode>
                      <c:ptCount val="7"/>
                      <c:pt idx="0">
                        <c:v>21.621621621621621</c:v>
                      </c:pt>
                      <c:pt idx="1">
                        <c:v>26.21359223300971</c:v>
                      </c:pt>
                      <c:pt idx="2">
                        <c:v>26.190476190476193</c:v>
                      </c:pt>
                      <c:pt idx="3">
                        <c:v>62.337662337662337</c:v>
                      </c:pt>
                      <c:pt idx="4">
                        <c:v>40</c:v>
                      </c:pt>
                      <c:pt idx="5">
                        <c:v>12.828947368421053</c:v>
                      </c:pt>
                      <c:pt idx="6">
                        <c:v>22.395833333333336</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'[1]Quadro 5'!$F$3</c15:sqref>
                              </c15:formulaRef>
                            </c:ext>
                          </c:extLst>
                          <c:strCache>
                            <c:ptCount val="1"/>
                            <c:pt idx="0">
                              <c:v>#REF!</c:v>
                            </c:pt>
                          </c:strCache>
                        </c:strRef>
                      </c15:tx>
                    </c15:filteredSeriesTitle>
                  </c:ext>
                  <c:ext xmlns:c16="http://schemas.microsoft.com/office/drawing/2014/chart" uri="{C3380CC4-5D6E-409C-BE32-E72D297353CC}">
                    <c16:uniqueId val="{00000003-4C6C-40BF-BD20-C20C9D11B463}"/>
                  </c:ext>
                </c:extLst>
              </c15:ser>
            </c15:filteredLineSeries>
            <c15:filteredLineSeries>
              <c15:ser>
                <c:idx val="4"/>
                <c:order val="3"/>
                <c:marker>
                  <c:symbol val="none"/>
                </c:marker>
                <c:cat>
                  <c:numRef>
                    <c:extLst xmlns:c15="http://schemas.microsoft.com/office/drawing/2012/chart">
                      <c:ext xmlns:c15="http://schemas.microsoft.com/office/drawing/2012/chart" uri="{02D57815-91ED-43cb-92C2-25804820EDAC}">
                        <c15:formulaRef>
                          <c15:sqref>'[1]Quadro 5'!$B$5:$B$11</c15:sqref>
                        </c15:formulaRef>
                      </c:ext>
                    </c:extLst>
                    <c:numCache>
                      <c:formatCode>General</c:formatCode>
                      <c:ptCount val="7"/>
                      <c:pt idx="0">
                        <c:v>2008</c:v>
                      </c:pt>
                      <c:pt idx="1">
                        <c:v>2009</c:v>
                      </c:pt>
                      <c:pt idx="2">
                        <c:v>2010</c:v>
                      </c:pt>
                      <c:pt idx="3">
                        <c:v>2011</c:v>
                      </c:pt>
                      <c:pt idx="4" formatCode="0">
                        <c:v>2012</c:v>
                      </c:pt>
                      <c:pt idx="5" formatCode="0">
                        <c:v>2013</c:v>
                      </c:pt>
                      <c:pt idx="6" formatCode="0">
                        <c:v>2014</c:v>
                      </c:pt>
                    </c:numCache>
                  </c:numRef>
                </c:cat>
                <c:val>
                  <c:numRef>
                    <c:extLst xmlns:c15="http://schemas.microsoft.com/office/drawing/2012/chart">
                      <c:ext xmlns:c15="http://schemas.microsoft.com/office/drawing/2012/chart" uri="{02D57815-91ED-43cb-92C2-25804820EDAC}">
                        <c15:formulaRef>
                          <c15:sqref>'[1]Quadro 5'!$G$5:$G$11</c15:sqref>
                        </c15:formulaRef>
                      </c:ext>
                    </c:extLst>
                    <c:numCache>
                      <c:formatCode>#,##0</c:formatCode>
                      <c:ptCount val="7"/>
                      <c:pt idx="0">
                        <c:v>185</c:v>
                      </c:pt>
                      <c:pt idx="1">
                        <c:v>103</c:v>
                      </c:pt>
                      <c:pt idx="2">
                        <c:v>84</c:v>
                      </c:pt>
                      <c:pt idx="3">
                        <c:v>77</c:v>
                      </c:pt>
                      <c:pt idx="4">
                        <c:v>125</c:v>
                      </c:pt>
                      <c:pt idx="5">
                        <c:v>304</c:v>
                      </c:pt>
                      <c:pt idx="6">
                        <c:v>192</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'[1]Quadro 5'!$G$3</c15:sqref>
                              </c15:formulaRef>
                            </c:ext>
                          </c:extLst>
                          <c:strCache>
                            <c:ptCount val="1"/>
                            <c:pt idx="0">
                              <c:v>#REF!</c:v>
                            </c:pt>
                          </c:strCache>
                        </c:strRef>
                      </c15:tx>
                    </c15:filteredSeriesTitle>
                  </c:ext>
                  <c:ext xmlns:c16="http://schemas.microsoft.com/office/drawing/2014/chart" uri="{C3380CC4-5D6E-409C-BE32-E72D297353CC}">
                    <c16:uniqueId val="{00000004-4C6C-40BF-BD20-C20C9D11B463}"/>
                  </c:ext>
                </c:extLst>
              </c15:ser>
            </c15:filteredLineSeries>
          </c:ext>
        </c:extLst>
      </c:lineChart>
      <c:catAx>
        <c:axId val="228354560"/>
        <c:scaling>
          <c:orientation val="minMax"/>
        </c:scaling>
        <c:delete val="0"/>
        <c:axPos val="b"/>
        <c:numFmt formatCode="General" sourceLinked="1"/>
        <c:majorTickMark val="none"/>
        <c:minorTickMark val="none"/>
        <c:tickLblPos val="nextTo"/>
        <c:txPr>
          <a:bodyPr rot="-5400000" vert="horz"/>
          <a:lstStyle/>
          <a:p>
            <a:pPr>
              <a:defRPr/>
            </a:pPr>
            <a:endParaRPr lang="pt-PT"/>
          </a:p>
        </c:txPr>
        <c:crossAx val="221640896"/>
        <c:crosses val="autoZero"/>
        <c:auto val="0"/>
        <c:lblAlgn val="ctr"/>
        <c:lblOffset val="100"/>
        <c:tickMarkSkip val="10"/>
        <c:noMultiLvlLbl val="1"/>
      </c:catAx>
      <c:valAx>
        <c:axId val="221640896"/>
        <c:scaling>
          <c:orientation val="minMax"/>
        </c:scaling>
        <c:delete val="0"/>
        <c:axPos val="l"/>
        <c:majorGridlines>
          <c:spPr>
            <a:ln w="6350">
              <a:solidFill>
                <a:schemeClr val="accent1">
                  <a:lumMod val="20000"/>
                  <a:lumOff val="80000"/>
                </a:schemeClr>
              </a:solidFill>
              <a:prstDash val="sysDash"/>
            </a:ln>
          </c:spPr>
        </c:majorGridlines>
        <c:numFmt formatCode="#,##0" sourceLinked="0"/>
        <c:majorTickMark val="out"/>
        <c:minorTickMark val="none"/>
        <c:tickLblPos val="nextTo"/>
        <c:spPr>
          <a:ln>
            <a:noFill/>
          </a:ln>
        </c:spPr>
        <c:crossAx val="22835456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Homens</c:v>
          </c:tx>
          <c:spPr>
            <a:ln w="19050">
              <a:solidFill>
                <a:schemeClr val="accent1">
                  <a:lumMod val="50000"/>
                </a:schemeClr>
              </a:solidFill>
            </a:ln>
          </c:spPr>
          <c:marker>
            <c:symbol val="none"/>
          </c:marker>
          <c:cat>
            <c:numRef>
              <c:f>'Quadro 1'!$B$6:$B$31</c:f>
              <c:numCache>
                <c:formatCode>General</c:formatCode>
                <c:ptCount val="26"/>
                <c:pt idx="0">
                  <c:v>1804</c:v>
                </c:pt>
                <c:pt idx="1">
                  <c:v>1809</c:v>
                </c:pt>
                <c:pt idx="2">
                  <c:v>1810</c:v>
                </c:pt>
                <c:pt idx="3">
                  <c:v>1811</c:v>
                </c:pt>
                <c:pt idx="4">
                  <c:v>1813</c:v>
                </c:pt>
                <c:pt idx="5">
                  <c:v>1813</c:v>
                </c:pt>
                <c:pt idx="6">
                  <c:v>1814</c:v>
                </c:pt>
                <c:pt idx="7">
                  <c:v>1815</c:v>
                </c:pt>
                <c:pt idx="8">
                  <c:v>1816</c:v>
                </c:pt>
                <c:pt idx="9">
                  <c:v>1823</c:v>
                </c:pt>
                <c:pt idx="10">
                  <c:v>1824</c:v>
                </c:pt>
                <c:pt idx="11">
                  <c:v>1827</c:v>
                </c:pt>
                <c:pt idx="12">
                  <c:v>1830</c:v>
                </c:pt>
                <c:pt idx="13">
                  <c:v>1831</c:v>
                </c:pt>
                <c:pt idx="14">
                  <c:v>1832</c:v>
                </c:pt>
                <c:pt idx="15">
                  <c:v>1835</c:v>
                </c:pt>
                <c:pt idx="16">
                  <c:v>1836</c:v>
                </c:pt>
                <c:pt idx="17">
                  <c:v>1837</c:v>
                </c:pt>
                <c:pt idx="18">
                  <c:v>1838</c:v>
                </c:pt>
                <c:pt idx="19">
                  <c:v>1841</c:v>
                </c:pt>
                <c:pt idx="20">
                  <c:v>1842</c:v>
                </c:pt>
                <c:pt idx="21">
                  <c:v>1843</c:v>
                </c:pt>
                <c:pt idx="22">
                  <c:v>1844</c:v>
                </c:pt>
                <c:pt idx="23">
                  <c:v>1845</c:v>
                </c:pt>
                <c:pt idx="24">
                  <c:v>1846</c:v>
                </c:pt>
                <c:pt idx="25">
                  <c:v>1849</c:v>
                </c:pt>
              </c:numCache>
              <c:extLst xmlns:c16r2="http://schemas.microsoft.com/office/drawing/2015/06/chart">
                <c:ext xmlns:c15="http://schemas.microsoft.com/office/drawing/2012/chart" uri="{02D57815-91ED-43cb-92C2-25804820EDAC}">
                  <c15:fullRef>
                    <c15:sqref>'Quadro 1'!$B$5:$B$31</c15:sqref>
                  </c15:fullRef>
                </c:ext>
              </c:extLst>
            </c:numRef>
          </c:cat>
          <c:val>
            <c:numRef>
              <c:f>'Quadro 1'!$F$7:$F$31</c:f>
              <c:numCache>
                <c:formatCode>#,##0.0</c:formatCode>
                <c:ptCount val="25"/>
                <c:pt idx="0">
                  <c:v>33.835182250396194</c:v>
                </c:pt>
                <c:pt idx="1">
                  <c:v>-27.353463587921844</c:v>
                </c:pt>
                <c:pt idx="2">
                  <c:v>-9.0464547677261606</c:v>
                </c:pt>
                <c:pt idx="3">
                  <c:v>-12.007168458781361</c:v>
                </c:pt>
                <c:pt idx="4">
                  <c:v>-5.4989816700610996</c:v>
                </c:pt>
                <c:pt idx="5">
                  <c:v>16.918103448275861</c:v>
                </c:pt>
                <c:pt idx="6">
                  <c:v>-21.013824884792626</c:v>
                </c:pt>
                <c:pt idx="7">
                  <c:v>35.472578763127188</c:v>
                </c:pt>
                <c:pt idx="8">
                  <c:v>-3.3591731266149871</c:v>
                </c:pt>
                <c:pt idx="9">
                  <c:v>-33.422459893048128</c:v>
                </c:pt>
                <c:pt idx="10">
                  <c:v>18.206157965194109</c:v>
                </c:pt>
                <c:pt idx="11">
                  <c:v>-25.141562853907136</c:v>
                </c:pt>
                <c:pt idx="12">
                  <c:v>-2.7231467473524962</c:v>
                </c:pt>
                <c:pt idx="13">
                  <c:v>42.301710730948678</c:v>
                </c:pt>
                <c:pt idx="14">
                  <c:v>57.158469945355193</c:v>
                </c:pt>
                <c:pt idx="15">
                  <c:v>0.83449235048678716</c:v>
                </c:pt>
                <c:pt idx="16">
                  <c:v>2.1379310344827585</c:v>
                </c:pt>
                <c:pt idx="17">
                  <c:v>4.8615800135043887</c:v>
                </c:pt>
                <c:pt idx="18">
                  <c:v>1.7385705086928525</c:v>
                </c:pt>
                <c:pt idx="19">
                  <c:v>2.6582278481012658</c:v>
                </c:pt>
                <c:pt idx="20">
                  <c:v>12.268803945745994</c:v>
                </c:pt>
                <c:pt idx="21">
                  <c:v>1.0982976386600769</c:v>
                </c:pt>
                <c:pt idx="22">
                  <c:v>1.3579576317218904</c:v>
                </c:pt>
                <c:pt idx="23">
                  <c:v>-4.930332261521972</c:v>
                </c:pt>
                <c:pt idx="24">
                  <c:v>-3.4385569334836523</c:v>
                </c:pt>
              </c:numCache>
              <c:extLst xmlns:c16r2="http://schemas.microsoft.com/office/drawing/2015/06/chart">
                <c:ext xmlns:c15="http://schemas.microsoft.com/office/drawing/2012/chart" uri="{02D57815-91ED-43cb-92C2-25804820EDAC}">
                  <c15:fullRef>
                    <c15:sqref>'Quadro 1'!$F$6:$F$31</c15:sqref>
                  </c15:fullRef>
                </c:ext>
              </c:extLst>
            </c:numRef>
          </c:val>
          <c:smooth val="0"/>
          <c:extLst xmlns:c16r2="http://schemas.microsoft.com/office/drawing/2015/06/chart">
            <c:ext xmlns:c16="http://schemas.microsoft.com/office/drawing/2014/chart" uri="{C3380CC4-5D6E-409C-BE32-E72D297353CC}">
              <c16:uniqueId val="{00000000-2C87-467F-90CE-4CD9DA889D67}"/>
            </c:ext>
          </c:extLst>
        </c:ser>
        <c:ser>
          <c:idx val="0"/>
          <c:order val="1"/>
          <c:tx>
            <c:v>Mulheres</c:v>
          </c:tx>
          <c:spPr>
            <a:ln w="19050">
              <a:solidFill>
                <a:srgbClr val="C00000"/>
              </a:solidFill>
            </a:ln>
          </c:spPr>
          <c:marker>
            <c:symbol val="none"/>
          </c:marker>
          <c:cat>
            <c:numRef>
              <c:f>'Quadro 1'!$B$6:$B$31</c:f>
              <c:numCache>
                <c:formatCode>General</c:formatCode>
                <c:ptCount val="26"/>
                <c:pt idx="0">
                  <c:v>1804</c:v>
                </c:pt>
                <c:pt idx="1">
                  <c:v>1809</c:v>
                </c:pt>
                <c:pt idx="2">
                  <c:v>1810</c:v>
                </c:pt>
                <c:pt idx="3">
                  <c:v>1811</c:v>
                </c:pt>
                <c:pt idx="4">
                  <c:v>1813</c:v>
                </c:pt>
                <c:pt idx="5">
                  <c:v>1813</c:v>
                </c:pt>
                <c:pt idx="6">
                  <c:v>1814</c:v>
                </c:pt>
                <c:pt idx="7">
                  <c:v>1815</c:v>
                </c:pt>
                <c:pt idx="8">
                  <c:v>1816</c:v>
                </c:pt>
                <c:pt idx="9">
                  <c:v>1823</c:v>
                </c:pt>
                <c:pt idx="10">
                  <c:v>1824</c:v>
                </c:pt>
                <c:pt idx="11">
                  <c:v>1827</c:v>
                </c:pt>
                <c:pt idx="12">
                  <c:v>1830</c:v>
                </c:pt>
                <c:pt idx="13">
                  <c:v>1831</c:v>
                </c:pt>
                <c:pt idx="14">
                  <c:v>1832</c:v>
                </c:pt>
                <c:pt idx="15">
                  <c:v>1835</c:v>
                </c:pt>
                <c:pt idx="16">
                  <c:v>1836</c:v>
                </c:pt>
                <c:pt idx="17">
                  <c:v>1837</c:v>
                </c:pt>
                <c:pt idx="18">
                  <c:v>1838</c:v>
                </c:pt>
                <c:pt idx="19">
                  <c:v>1841</c:v>
                </c:pt>
                <c:pt idx="20">
                  <c:v>1842</c:v>
                </c:pt>
                <c:pt idx="21">
                  <c:v>1843</c:v>
                </c:pt>
                <c:pt idx="22">
                  <c:v>1844</c:v>
                </c:pt>
                <c:pt idx="23">
                  <c:v>1845</c:v>
                </c:pt>
                <c:pt idx="24">
                  <c:v>1846</c:v>
                </c:pt>
                <c:pt idx="25">
                  <c:v>1849</c:v>
                </c:pt>
              </c:numCache>
              <c:extLst xmlns:c16r2="http://schemas.microsoft.com/office/drawing/2015/06/chart">
                <c:ext xmlns:c15="http://schemas.microsoft.com/office/drawing/2012/chart" uri="{02D57815-91ED-43cb-92C2-25804820EDAC}">
                  <c15:fullRef>
                    <c15:sqref>'Quadro 1'!$B$5:$B$31</c15:sqref>
                  </c15:fullRef>
                </c:ext>
              </c:extLst>
            </c:numRef>
          </c:cat>
          <c:val>
            <c:numRef>
              <c:f>'Quadro 1'!$I$7:$I$31</c:f>
              <c:numCache>
                <c:formatCode>#,##0.0</c:formatCode>
                <c:ptCount val="25"/>
                <c:pt idx="0">
                  <c:v>11.073398387781078</c:v>
                </c:pt>
                <c:pt idx="1">
                  <c:v>-31.856378915202445</c:v>
                </c:pt>
                <c:pt idx="2">
                  <c:v>-7.5112107623318378</c:v>
                </c:pt>
                <c:pt idx="3">
                  <c:v>5.3333333333333339</c:v>
                </c:pt>
                <c:pt idx="4">
                  <c:v>0</c:v>
                </c:pt>
                <c:pt idx="5">
                  <c:v>2.7617951668584579</c:v>
                </c:pt>
                <c:pt idx="6">
                  <c:v>-23.964165733482641</c:v>
                </c:pt>
                <c:pt idx="7">
                  <c:v>20.839469808541974</c:v>
                </c:pt>
                <c:pt idx="8">
                  <c:v>0</c:v>
                </c:pt>
                <c:pt idx="9">
                  <c:v>0</c:v>
                </c:pt>
                <c:pt idx="10">
                  <c:v>9.2647937836222347</c:v>
                </c:pt>
                <c:pt idx="11">
                  <c:v>-47.97592997811816</c:v>
                </c:pt>
                <c:pt idx="12">
                  <c:v>61.093585699263933</c:v>
                </c:pt>
                <c:pt idx="13">
                  <c:v>20.430809399477805</c:v>
                </c:pt>
                <c:pt idx="14">
                  <c:v>12.845528455284553</c:v>
                </c:pt>
                <c:pt idx="15">
                  <c:v>1.9212295869356391</c:v>
                </c:pt>
                <c:pt idx="16">
                  <c:v>-1.2252591894439209</c:v>
                </c:pt>
                <c:pt idx="17">
                  <c:v>11.927480916030534</c:v>
                </c:pt>
                <c:pt idx="18">
                  <c:v>-8.3120204603580561</c:v>
                </c:pt>
                <c:pt idx="19">
                  <c:v>-3.8121803812180381</c:v>
                </c:pt>
                <c:pt idx="20">
                  <c:v>11.213146447559208</c:v>
                </c:pt>
                <c:pt idx="21">
                  <c:v>-0.69534984789222076</c:v>
                </c:pt>
                <c:pt idx="22">
                  <c:v>-3.3698030634573306</c:v>
                </c:pt>
                <c:pt idx="23">
                  <c:v>0.81521739130434778</c:v>
                </c:pt>
                <c:pt idx="24">
                  <c:v>-0.98831985624438456</c:v>
                </c:pt>
              </c:numCache>
              <c:extLst xmlns:c16r2="http://schemas.microsoft.com/office/drawing/2015/06/chart">
                <c:ext xmlns:c15="http://schemas.microsoft.com/office/drawing/2012/chart" uri="{02D57815-91ED-43cb-92C2-25804820EDAC}">
                  <c15:fullRef>
                    <c15:sqref>'Quadro 1'!$I$6:$I$31</c15:sqref>
                  </c15:fullRef>
                </c:ext>
              </c:extLst>
            </c:numRef>
          </c:val>
          <c:smooth val="0"/>
          <c:extLst xmlns:c16r2="http://schemas.microsoft.com/office/drawing/2015/06/chart">
            <c:ext xmlns:c16="http://schemas.microsoft.com/office/drawing/2014/chart" uri="{C3380CC4-5D6E-409C-BE32-E72D297353CC}">
              <c16:uniqueId val="{00000000-2DE3-414C-A0FA-8B7E978342C0}"/>
            </c:ext>
          </c:extLst>
        </c:ser>
        <c:dLbls>
          <c:showLegendKey val="0"/>
          <c:showVal val="0"/>
          <c:showCatName val="0"/>
          <c:showSerName val="0"/>
          <c:showPercent val="0"/>
          <c:showBubbleSize val="0"/>
        </c:dLbls>
        <c:marker val="1"/>
        <c:smooth val="0"/>
        <c:axId val="228869632"/>
        <c:axId val="228820096"/>
      </c:lineChart>
      <c:dateAx>
        <c:axId val="228869632"/>
        <c:scaling>
          <c:orientation val="minMax"/>
        </c:scaling>
        <c:delete val="0"/>
        <c:axPos val="b"/>
        <c:numFmt formatCode="General" sourceLinked="1"/>
        <c:majorTickMark val="none"/>
        <c:minorTickMark val="none"/>
        <c:tickLblPos val="low"/>
        <c:txPr>
          <a:bodyPr rot="-5400000" vert="horz"/>
          <a:lstStyle/>
          <a:p>
            <a:pPr>
              <a:defRPr/>
            </a:pPr>
            <a:endParaRPr lang="pt-PT"/>
          </a:p>
        </c:txPr>
        <c:crossAx val="228820096"/>
        <c:crosses val="autoZero"/>
        <c:auto val="0"/>
        <c:lblOffset val="100"/>
        <c:baseTimeUnit val="days"/>
      </c:dateAx>
      <c:valAx>
        <c:axId val="228820096"/>
        <c:scaling>
          <c:orientation val="minMax"/>
          <c:max val="80"/>
        </c:scaling>
        <c:delete val="0"/>
        <c:axPos val="l"/>
        <c:majorGridlines>
          <c:spPr>
            <a:ln w="6350">
              <a:solidFill>
                <a:schemeClr val="accent1">
                  <a:lumMod val="20000"/>
                  <a:lumOff val="80000"/>
                </a:schemeClr>
              </a:solidFill>
              <a:prstDash val="sysDash"/>
            </a:ln>
          </c:spPr>
        </c:majorGridlines>
        <c:title>
          <c:tx>
            <c:rich>
              <a:bodyPr rot="0" vert="wordArtVert"/>
              <a:lstStyle/>
              <a:p>
                <a:pPr>
                  <a:defRPr/>
                </a:pPr>
                <a:r>
                  <a:rPr lang="en-US"/>
                  <a:t>%</a:t>
                </a:r>
              </a:p>
            </c:rich>
          </c:tx>
          <c:layout>
            <c:manualLayout>
              <c:xMode val="edge"/>
              <c:yMode val="edge"/>
              <c:x val="1.6462962962962964E-2"/>
              <c:y val="9.0574074074074081E-3"/>
            </c:manualLayout>
          </c:layout>
          <c:overlay val="0"/>
        </c:title>
        <c:numFmt formatCode="0" sourceLinked="0"/>
        <c:majorTickMark val="out"/>
        <c:minorTickMark val="none"/>
        <c:tickLblPos val="nextTo"/>
        <c:spPr>
          <a:ln>
            <a:noFill/>
          </a:ln>
        </c:spPr>
        <c:crossAx val="228869632"/>
        <c:crosses val="autoZero"/>
        <c:crossBetween val="between"/>
      </c:valAx>
      <c:spPr>
        <a:noFill/>
        <a:ln>
          <a:noFill/>
        </a:ln>
      </c:spPr>
    </c:plotArea>
    <c:legend>
      <c:legendPos val="b"/>
      <c:layout/>
      <c:overlay val="0"/>
    </c:legend>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4"/>
          <c:order val="0"/>
          <c:tx>
            <c:strRef>
              <c:f>'Grafico 3'!$C$47</c:f>
              <c:strCache>
                <c:ptCount val="1"/>
                <c:pt idx="0">
                  <c:v>Homens</c:v>
                </c:pt>
              </c:strCache>
            </c:strRef>
          </c:tx>
          <c:spPr>
            <a:solidFill>
              <a:schemeClr val="accent1">
                <a:lumMod val="75000"/>
              </a:schemeClr>
            </a:solidFill>
            <a:ln>
              <a:solidFill>
                <a:schemeClr val="accent1">
                  <a:lumMod val="75000"/>
                </a:schemeClr>
              </a:solidFill>
            </a:ln>
          </c:spPr>
          <c:invertIfNegative val="0"/>
          <c:cat>
            <c:numRef>
              <c:f>'Grafico 3'!$B$48:$B$74</c:f>
              <c:numCache>
                <c:formatCode>0</c:formatCode>
                <c:ptCount val="27"/>
                <c:pt idx="0">
                  <c:v>1803</c:v>
                </c:pt>
                <c:pt idx="1">
                  <c:v>1804</c:v>
                </c:pt>
                <c:pt idx="2">
                  <c:v>1809</c:v>
                </c:pt>
                <c:pt idx="3">
                  <c:v>1810</c:v>
                </c:pt>
                <c:pt idx="4">
                  <c:v>1811</c:v>
                </c:pt>
                <c:pt idx="5">
                  <c:v>1813</c:v>
                </c:pt>
                <c:pt idx="6">
                  <c:v>1813</c:v>
                </c:pt>
                <c:pt idx="7">
                  <c:v>1814</c:v>
                </c:pt>
                <c:pt idx="8">
                  <c:v>1815</c:v>
                </c:pt>
                <c:pt idx="9">
                  <c:v>1816</c:v>
                </c:pt>
                <c:pt idx="10">
                  <c:v>1823</c:v>
                </c:pt>
                <c:pt idx="11">
                  <c:v>1824</c:v>
                </c:pt>
                <c:pt idx="12">
                  <c:v>1827</c:v>
                </c:pt>
                <c:pt idx="13">
                  <c:v>1830</c:v>
                </c:pt>
                <c:pt idx="14">
                  <c:v>1831</c:v>
                </c:pt>
                <c:pt idx="15">
                  <c:v>1832</c:v>
                </c:pt>
                <c:pt idx="16">
                  <c:v>1835</c:v>
                </c:pt>
                <c:pt idx="17">
                  <c:v>1836</c:v>
                </c:pt>
                <c:pt idx="18">
                  <c:v>1837</c:v>
                </c:pt>
                <c:pt idx="19">
                  <c:v>1838</c:v>
                </c:pt>
                <c:pt idx="20">
                  <c:v>1841</c:v>
                </c:pt>
                <c:pt idx="21">
                  <c:v>1842</c:v>
                </c:pt>
                <c:pt idx="22">
                  <c:v>1843</c:v>
                </c:pt>
                <c:pt idx="23">
                  <c:v>1844</c:v>
                </c:pt>
                <c:pt idx="24">
                  <c:v>1845</c:v>
                </c:pt>
                <c:pt idx="25">
                  <c:v>1846</c:v>
                </c:pt>
                <c:pt idx="26">
                  <c:v>1849</c:v>
                </c:pt>
              </c:numCache>
            </c:numRef>
          </c:cat>
          <c:val>
            <c:numRef>
              <c:f>'Grafico 3'!$C$48:$C$74</c:f>
              <c:numCache>
                <c:formatCode>#,##0.0</c:formatCode>
                <c:ptCount val="27"/>
                <c:pt idx="0">
                  <c:v>34.153080961591598</c:v>
                </c:pt>
                <c:pt idx="1">
                  <c:v>34.871511467256148</c:v>
                </c:pt>
                <c:pt idx="2">
                  <c:v>39.215231019270952</c:v>
                </c:pt>
                <c:pt idx="3">
                  <c:v>40.750581202258388</c:v>
                </c:pt>
                <c:pt idx="4">
                  <c:v>40.347071583514101</c:v>
                </c:pt>
                <c:pt idx="5">
                  <c:v>36.102941176470587</c:v>
                </c:pt>
                <c:pt idx="6">
                  <c:v>34.808702175543885</c:v>
                </c:pt>
                <c:pt idx="7">
                  <c:v>37.791710205503307</c:v>
                </c:pt>
                <c:pt idx="8">
                  <c:v>38.690744920993225</c:v>
                </c:pt>
                <c:pt idx="9">
                  <c:v>41.434689507494646</c:v>
                </c:pt>
                <c:pt idx="10">
                  <c:v>29.059829059829063</c:v>
                </c:pt>
                <c:pt idx="11">
                  <c:v>21.490218642117377</c:v>
                </c:pt>
                <c:pt idx="12">
                  <c:v>22.337465216291424</c:v>
                </c:pt>
                <c:pt idx="13">
                  <c:v>53.11203319502075</c:v>
                </c:pt>
                <c:pt idx="14">
                  <c:v>35.584415584415588</c:v>
                </c:pt>
                <c:pt idx="15">
                  <c:v>37.220721826663393</c:v>
                </c:pt>
                <c:pt idx="16">
                  <c:v>40.852272727272727</c:v>
                </c:pt>
                <c:pt idx="17">
                  <c:v>40.59350503919373</c:v>
                </c:pt>
                <c:pt idx="18">
                  <c:v>41.403410679340233</c:v>
                </c:pt>
                <c:pt idx="19">
                  <c:v>39.830725827135161</c:v>
                </c:pt>
                <c:pt idx="20">
                  <c:v>42.347896006432592</c:v>
                </c:pt>
                <c:pt idx="21">
                  <c:v>43.944730425358983</c:v>
                </c:pt>
                <c:pt idx="22">
                  <c:v>44.177583697234354</c:v>
                </c:pt>
                <c:pt idx="23">
                  <c:v>44.619486185167233</c:v>
                </c:pt>
                <c:pt idx="24">
                  <c:v>45.802650957290133</c:v>
                </c:pt>
                <c:pt idx="25">
                  <c:v>44.35</c:v>
                </c:pt>
                <c:pt idx="26">
                  <c:v>43.732448302272147</c:v>
                </c:pt>
              </c:numCache>
            </c:numRef>
          </c:val>
          <c:extLst xmlns:c16r2="http://schemas.microsoft.com/office/drawing/2015/06/chart">
            <c:ext xmlns:c16="http://schemas.microsoft.com/office/drawing/2014/chart" uri="{C3380CC4-5D6E-409C-BE32-E72D297353CC}">
              <c16:uniqueId val="{00000000-348B-41AA-B30E-34DA1A3623F3}"/>
            </c:ext>
          </c:extLst>
        </c:ser>
        <c:ser>
          <c:idx val="5"/>
          <c:order val="1"/>
          <c:tx>
            <c:strRef>
              <c:f>'Grafico 3'!$D$47</c:f>
              <c:strCache>
                <c:ptCount val="1"/>
                <c:pt idx="0">
                  <c:v>Mulheres</c:v>
                </c:pt>
              </c:strCache>
            </c:strRef>
          </c:tx>
          <c:spPr>
            <a:solidFill>
              <a:srgbClr val="C00000"/>
            </a:solidFill>
            <a:ln>
              <a:solidFill>
                <a:srgbClr val="C00000"/>
              </a:solidFill>
            </a:ln>
          </c:spPr>
          <c:invertIfNegative val="0"/>
          <c:cat>
            <c:numRef>
              <c:f>'Grafico 3'!$B$48:$B$74</c:f>
              <c:numCache>
                <c:formatCode>0</c:formatCode>
                <c:ptCount val="27"/>
                <c:pt idx="0">
                  <c:v>1803</c:v>
                </c:pt>
                <c:pt idx="1">
                  <c:v>1804</c:v>
                </c:pt>
                <c:pt idx="2">
                  <c:v>1809</c:v>
                </c:pt>
                <c:pt idx="3">
                  <c:v>1810</c:v>
                </c:pt>
                <c:pt idx="4">
                  <c:v>1811</c:v>
                </c:pt>
                <c:pt idx="5">
                  <c:v>1813</c:v>
                </c:pt>
                <c:pt idx="6">
                  <c:v>1813</c:v>
                </c:pt>
                <c:pt idx="7">
                  <c:v>1814</c:v>
                </c:pt>
                <c:pt idx="8">
                  <c:v>1815</c:v>
                </c:pt>
                <c:pt idx="9">
                  <c:v>1816</c:v>
                </c:pt>
                <c:pt idx="10">
                  <c:v>1823</c:v>
                </c:pt>
                <c:pt idx="11">
                  <c:v>1824</c:v>
                </c:pt>
                <c:pt idx="12">
                  <c:v>1827</c:v>
                </c:pt>
                <c:pt idx="13">
                  <c:v>1830</c:v>
                </c:pt>
                <c:pt idx="14">
                  <c:v>1831</c:v>
                </c:pt>
                <c:pt idx="15">
                  <c:v>1832</c:v>
                </c:pt>
                <c:pt idx="16">
                  <c:v>1835</c:v>
                </c:pt>
                <c:pt idx="17">
                  <c:v>1836</c:v>
                </c:pt>
                <c:pt idx="18">
                  <c:v>1837</c:v>
                </c:pt>
                <c:pt idx="19">
                  <c:v>1838</c:v>
                </c:pt>
                <c:pt idx="20">
                  <c:v>1841</c:v>
                </c:pt>
                <c:pt idx="21">
                  <c:v>1842</c:v>
                </c:pt>
                <c:pt idx="22">
                  <c:v>1843</c:v>
                </c:pt>
                <c:pt idx="23">
                  <c:v>1844</c:v>
                </c:pt>
                <c:pt idx="24">
                  <c:v>1845</c:v>
                </c:pt>
                <c:pt idx="25">
                  <c:v>1846</c:v>
                </c:pt>
                <c:pt idx="26">
                  <c:v>1849</c:v>
                </c:pt>
              </c:numCache>
            </c:numRef>
          </c:cat>
          <c:val>
            <c:numRef>
              <c:f>'Grafico 3'!$D$48:$D$74</c:f>
              <c:numCache>
                <c:formatCode>#,##0.0</c:formatCode>
                <c:ptCount val="27"/>
                <c:pt idx="0">
                  <c:v>65.846919038408402</c:v>
                </c:pt>
                <c:pt idx="1">
                  <c:v>65.128488532743859</c:v>
                </c:pt>
                <c:pt idx="2">
                  <c:v>60.784768980729041</c:v>
                </c:pt>
                <c:pt idx="3">
                  <c:v>59.249418797741612</c:v>
                </c:pt>
                <c:pt idx="4">
                  <c:v>59.652928416485892</c:v>
                </c:pt>
                <c:pt idx="5">
                  <c:v>63.897058823529406</c:v>
                </c:pt>
                <c:pt idx="6">
                  <c:v>65.191297824456115</c:v>
                </c:pt>
                <c:pt idx="7">
                  <c:v>62.208289794496693</c:v>
                </c:pt>
                <c:pt idx="8">
                  <c:v>61.309255079006775</c:v>
                </c:pt>
                <c:pt idx="9">
                  <c:v>58.565310492505354</c:v>
                </c:pt>
                <c:pt idx="10">
                  <c:v>0</c:v>
                </c:pt>
                <c:pt idx="11">
                  <c:v>48.130034522439587</c:v>
                </c:pt>
                <c:pt idx="12">
                  <c:v>46.24335947381735</c:v>
                </c:pt>
                <c:pt idx="13">
                  <c:v>46.88796680497925</c:v>
                </c:pt>
                <c:pt idx="14">
                  <c:v>64.415584415584419</c:v>
                </c:pt>
                <c:pt idx="15">
                  <c:v>62.779278173336607</c:v>
                </c:pt>
                <c:pt idx="16">
                  <c:v>59.147727272727266</c:v>
                </c:pt>
                <c:pt idx="17">
                  <c:v>59.406494960806263</c:v>
                </c:pt>
                <c:pt idx="18">
                  <c:v>58.596589320659774</c:v>
                </c:pt>
                <c:pt idx="19">
                  <c:v>60.169274172864839</c:v>
                </c:pt>
                <c:pt idx="20">
                  <c:v>57.652103993567408</c:v>
                </c:pt>
                <c:pt idx="21">
                  <c:v>56.055269574641017</c:v>
                </c:pt>
                <c:pt idx="22">
                  <c:v>55.822416302765646</c:v>
                </c:pt>
                <c:pt idx="23">
                  <c:v>55.380513814832767</c:v>
                </c:pt>
                <c:pt idx="24">
                  <c:v>54.197349042709867</c:v>
                </c:pt>
                <c:pt idx="25">
                  <c:v>55.65</c:v>
                </c:pt>
                <c:pt idx="26">
                  <c:v>56.26755169772786</c:v>
                </c:pt>
              </c:numCache>
            </c:numRef>
          </c:val>
          <c:extLst xmlns:c16r2="http://schemas.microsoft.com/office/drawing/2015/06/chart">
            <c:ext xmlns:c16="http://schemas.microsoft.com/office/drawing/2014/chart" uri="{C3380CC4-5D6E-409C-BE32-E72D297353CC}">
              <c16:uniqueId val="{00000001-348B-41AA-B30E-34DA1A3623F3}"/>
            </c:ext>
          </c:extLst>
        </c:ser>
        <c:ser>
          <c:idx val="0"/>
          <c:order val="2"/>
          <c:tx>
            <c:strRef>
              <c:f>'Grafico 3'!$E$47</c:f>
              <c:strCache>
                <c:ptCount val="1"/>
                <c:pt idx="0">
                  <c:v>Mulheres e crianças</c:v>
                </c:pt>
              </c:strCache>
            </c:strRef>
          </c:tx>
          <c:spPr>
            <a:solidFill>
              <a:schemeClr val="accent2">
                <a:lumMod val="60000"/>
                <a:lumOff val="40000"/>
              </a:schemeClr>
            </a:solidFill>
            <a:ln>
              <a:solidFill>
                <a:schemeClr val="accent2">
                  <a:lumMod val="60000"/>
                  <a:lumOff val="40000"/>
                </a:schemeClr>
              </a:solidFill>
            </a:ln>
          </c:spPr>
          <c:invertIfNegative val="0"/>
          <c:cat>
            <c:numRef>
              <c:f>'Grafico 3'!$B$48:$B$74</c:f>
              <c:numCache>
                <c:formatCode>0</c:formatCode>
                <c:ptCount val="27"/>
                <c:pt idx="0">
                  <c:v>1803</c:v>
                </c:pt>
                <c:pt idx="1">
                  <c:v>1804</c:v>
                </c:pt>
                <c:pt idx="2">
                  <c:v>1809</c:v>
                </c:pt>
                <c:pt idx="3">
                  <c:v>1810</c:v>
                </c:pt>
                <c:pt idx="4">
                  <c:v>1811</c:v>
                </c:pt>
                <c:pt idx="5">
                  <c:v>1813</c:v>
                </c:pt>
                <c:pt idx="6">
                  <c:v>1813</c:v>
                </c:pt>
                <c:pt idx="7">
                  <c:v>1814</c:v>
                </c:pt>
                <c:pt idx="8">
                  <c:v>1815</c:v>
                </c:pt>
                <c:pt idx="9">
                  <c:v>1816</c:v>
                </c:pt>
                <c:pt idx="10">
                  <c:v>1823</c:v>
                </c:pt>
                <c:pt idx="11">
                  <c:v>1824</c:v>
                </c:pt>
                <c:pt idx="12">
                  <c:v>1827</c:v>
                </c:pt>
                <c:pt idx="13">
                  <c:v>1830</c:v>
                </c:pt>
                <c:pt idx="14">
                  <c:v>1831</c:v>
                </c:pt>
                <c:pt idx="15">
                  <c:v>1832</c:v>
                </c:pt>
                <c:pt idx="16">
                  <c:v>1835</c:v>
                </c:pt>
                <c:pt idx="17">
                  <c:v>1836</c:v>
                </c:pt>
                <c:pt idx="18">
                  <c:v>1837</c:v>
                </c:pt>
                <c:pt idx="19">
                  <c:v>1838</c:v>
                </c:pt>
                <c:pt idx="20">
                  <c:v>1841</c:v>
                </c:pt>
                <c:pt idx="21">
                  <c:v>1842</c:v>
                </c:pt>
                <c:pt idx="22">
                  <c:v>1843</c:v>
                </c:pt>
                <c:pt idx="23">
                  <c:v>1844</c:v>
                </c:pt>
                <c:pt idx="24">
                  <c:v>1845</c:v>
                </c:pt>
                <c:pt idx="25">
                  <c:v>1846</c:v>
                </c:pt>
                <c:pt idx="26">
                  <c:v>1849</c:v>
                </c:pt>
              </c:numCache>
            </c:numRef>
          </c:cat>
          <c:val>
            <c:numRef>
              <c:f>'Grafico 3'!$E$48:$E$74</c:f>
              <c:numCache>
                <c:formatCode>0</c:formatCode>
                <c:ptCount val="27"/>
                <c:pt idx="0">
                  <c:v>0</c:v>
                </c:pt>
                <c:pt idx="1">
                  <c:v>0</c:v>
                </c:pt>
                <c:pt idx="2">
                  <c:v>0</c:v>
                </c:pt>
                <c:pt idx="3">
                  <c:v>0</c:v>
                </c:pt>
                <c:pt idx="4">
                  <c:v>0</c:v>
                </c:pt>
                <c:pt idx="5">
                  <c:v>0</c:v>
                </c:pt>
                <c:pt idx="6">
                  <c:v>0</c:v>
                </c:pt>
                <c:pt idx="7">
                  <c:v>0</c:v>
                </c:pt>
                <c:pt idx="8">
                  <c:v>0</c:v>
                </c:pt>
                <c:pt idx="9">
                  <c:v>0</c:v>
                </c:pt>
                <c:pt idx="10">
                  <c:v>70.940170940170901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03-348B-41AA-B30E-34DA1A3623F3}"/>
            </c:ext>
          </c:extLst>
        </c:ser>
        <c:ser>
          <c:idx val="1"/>
          <c:order val="3"/>
          <c:tx>
            <c:strRef>
              <c:f>'Grafico 3'!$F$47</c:f>
              <c:strCache>
                <c:ptCount val="1"/>
                <c:pt idx="0">
                  <c:v>Crianças</c:v>
                </c:pt>
              </c:strCache>
            </c:strRef>
          </c:tx>
          <c:spPr>
            <a:solidFill>
              <a:schemeClr val="accent2">
                <a:lumMod val="20000"/>
                <a:lumOff val="80000"/>
              </a:schemeClr>
            </a:solidFill>
            <a:ln>
              <a:solidFill>
                <a:schemeClr val="accent2">
                  <a:lumMod val="20000"/>
                  <a:lumOff val="80000"/>
                </a:schemeClr>
              </a:solidFill>
            </a:ln>
          </c:spPr>
          <c:invertIfNegative val="0"/>
          <c:cat>
            <c:numRef>
              <c:f>'Grafico 3'!$B$48:$B$74</c:f>
              <c:numCache>
                <c:formatCode>0</c:formatCode>
                <c:ptCount val="27"/>
                <c:pt idx="0">
                  <c:v>1803</c:v>
                </c:pt>
                <c:pt idx="1">
                  <c:v>1804</c:v>
                </c:pt>
                <c:pt idx="2">
                  <c:v>1809</c:v>
                </c:pt>
                <c:pt idx="3">
                  <c:v>1810</c:v>
                </c:pt>
                <c:pt idx="4">
                  <c:v>1811</c:v>
                </c:pt>
                <c:pt idx="5">
                  <c:v>1813</c:v>
                </c:pt>
                <c:pt idx="6">
                  <c:v>1813</c:v>
                </c:pt>
                <c:pt idx="7">
                  <c:v>1814</c:v>
                </c:pt>
                <c:pt idx="8">
                  <c:v>1815</c:v>
                </c:pt>
                <c:pt idx="9">
                  <c:v>1816</c:v>
                </c:pt>
                <c:pt idx="10">
                  <c:v>1823</c:v>
                </c:pt>
                <c:pt idx="11">
                  <c:v>1824</c:v>
                </c:pt>
                <c:pt idx="12">
                  <c:v>1827</c:v>
                </c:pt>
                <c:pt idx="13">
                  <c:v>1830</c:v>
                </c:pt>
                <c:pt idx="14">
                  <c:v>1831</c:v>
                </c:pt>
                <c:pt idx="15">
                  <c:v>1832</c:v>
                </c:pt>
                <c:pt idx="16">
                  <c:v>1835</c:v>
                </c:pt>
                <c:pt idx="17">
                  <c:v>1836</c:v>
                </c:pt>
                <c:pt idx="18">
                  <c:v>1837</c:v>
                </c:pt>
                <c:pt idx="19">
                  <c:v>1838</c:v>
                </c:pt>
                <c:pt idx="20">
                  <c:v>1841</c:v>
                </c:pt>
                <c:pt idx="21">
                  <c:v>1842</c:v>
                </c:pt>
                <c:pt idx="22">
                  <c:v>1843</c:v>
                </c:pt>
                <c:pt idx="23">
                  <c:v>1844</c:v>
                </c:pt>
                <c:pt idx="24">
                  <c:v>1845</c:v>
                </c:pt>
                <c:pt idx="25">
                  <c:v>1846</c:v>
                </c:pt>
                <c:pt idx="26">
                  <c:v>1849</c:v>
                </c:pt>
              </c:numCache>
            </c:numRef>
          </c:cat>
          <c:val>
            <c:numRef>
              <c:f>'Grafico 3'!$F$48:$F$74</c:f>
              <c:numCache>
                <c:formatCode>#,##0.0</c:formatCode>
                <c:ptCount val="27"/>
                <c:pt idx="0">
                  <c:v>0</c:v>
                </c:pt>
                <c:pt idx="1">
                  <c:v>0</c:v>
                </c:pt>
                <c:pt idx="2">
                  <c:v>0</c:v>
                </c:pt>
                <c:pt idx="3">
                  <c:v>0</c:v>
                </c:pt>
                <c:pt idx="4">
                  <c:v>0</c:v>
                </c:pt>
                <c:pt idx="5">
                  <c:v>0</c:v>
                </c:pt>
                <c:pt idx="6">
                  <c:v>0</c:v>
                </c:pt>
                <c:pt idx="7">
                  <c:v>0</c:v>
                </c:pt>
                <c:pt idx="8">
                  <c:v>0</c:v>
                </c:pt>
                <c:pt idx="9">
                  <c:v>0</c:v>
                </c:pt>
                <c:pt idx="10">
                  <c:v>0</c:v>
                </c:pt>
                <c:pt idx="11">
                  <c:v>30.379746835443001</c:v>
                </c:pt>
                <c:pt idx="12">
                  <c:v>31.419175309891202</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04-348B-41AA-B30E-34DA1A3623F3}"/>
            </c:ext>
          </c:extLst>
        </c:ser>
        <c:dLbls>
          <c:showLegendKey val="0"/>
          <c:showVal val="0"/>
          <c:showCatName val="0"/>
          <c:showSerName val="0"/>
          <c:showPercent val="0"/>
          <c:showBubbleSize val="0"/>
        </c:dLbls>
        <c:gapWidth val="50"/>
        <c:overlap val="100"/>
        <c:axId val="221443584"/>
        <c:axId val="228822976"/>
        <c:extLst xmlns:c16r2="http://schemas.microsoft.com/office/drawing/2015/06/chart"/>
      </c:barChart>
      <c:catAx>
        <c:axId val="221443584"/>
        <c:scaling>
          <c:orientation val="minMax"/>
        </c:scaling>
        <c:delete val="0"/>
        <c:axPos val="b"/>
        <c:numFmt formatCode="0" sourceLinked="1"/>
        <c:majorTickMark val="none"/>
        <c:minorTickMark val="none"/>
        <c:tickLblPos val="nextTo"/>
        <c:crossAx val="228822976"/>
        <c:crosses val="autoZero"/>
        <c:auto val="1"/>
        <c:lblAlgn val="ctr"/>
        <c:lblOffset val="100"/>
        <c:noMultiLvlLbl val="0"/>
      </c:catAx>
      <c:valAx>
        <c:axId val="22882297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crossAx val="221443584"/>
        <c:crosses val="autoZero"/>
        <c:crossBetween val="between"/>
      </c:valAx>
      <c:spPr>
        <a:noFill/>
      </c:spPr>
    </c:plotArea>
    <c:legend>
      <c:legendPos val="b"/>
      <c:layout/>
      <c:overlay val="0"/>
    </c:legend>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5"/>
          <c:order val="0"/>
          <c:tx>
            <c:strRef>
              <c:f>'Grafico 4'!$C$47</c:f>
              <c:strCache>
                <c:ptCount val="1"/>
                <c:pt idx="0">
                  <c:v>População portuguesa</c:v>
                </c:pt>
              </c:strCache>
            </c:strRef>
          </c:tx>
          <c:spPr>
            <a:solidFill>
              <a:schemeClr val="accent1">
                <a:lumMod val="75000"/>
              </a:schemeClr>
            </a:solidFill>
            <a:ln>
              <a:solidFill>
                <a:schemeClr val="accent1">
                  <a:lumMod val="75000"/>
                </a:schemeClr>
              </a:solidFill>
            </a:ln>
          </c:spPr>
          <c:invertIfNegative val="0"/>
          <c:cat>
            <c:numRef>
              <c:f>'Grafico 4'!$B$48:$B$74</c:f>
              <c:numCache>
                <c:formatCode>0</c:formatCode>
                <c:ptCount val="27"/>
                <c:pt idx="0">
                  <c:v>1803</c:v>
                </c:pt>
                <c:pt idx="1">
                  <c:v>1804</c:v>
                </c:pt>
                <c:pt idx="2">
                  <c:v>1809</c:v>
                </c:pt>
                <c:pt idx="3">
                  <c:v>1810</c:v>
                </c:pt>
                <c:pt idx="4">
                  <c:v>1811</c:v>
                </c:pt>
                <c:pt idx="5">
                  <c:v>1813</c:v>
                </c:pt>
                <c:pt idx="6">
                  <c:v>1813</c:v>
                </c:pt>
                <c:pt idx="7">
                  <c:v>1814</c:v>
                </c:pt>
                <c:pt idx="8">
                  <c:v>1815</c:v>
                </c:pt>
                <c:pt idx="9">
                  <c:v>1816</c:v>
                </c:pt>
                <c:pt idx="10">
                  <c:v>1823</c:v>
                </c:pt>
                <c:pt idx="11">
                  <c:v>1824</c:v>
                </c:pt>
                <c:pt idx="12">
                  <c:v>1827</c:v>
                </c:pt>
                <c:pt idx="13">
                  <c:v>1830</c:v>
                </c:pt>
                <c:pt idx="14">
                  <c:v>1831</c:v>
                </c:pt>
                <c:pt idx="15">
                  <c:v>1832</c:v>
                </c:pt>
                <c:pt idx="16">
                  <c:v>1835</c:v>
                </c:pt>
                <c:pt idx="17">
                  <c:v>1836</c:v>
                </c:pt>
                <c:pt idx="18">
                  <c:v>1837</c:v>
                </c:pt>
                <c:pt idx="19">
                  <c:v>1838</c:v>
                </c:pt>
                <c:pt idx="20">
                  <c:v>1841</c:v>
                </c:pt>
                <c:pt idx="21">
                  <c:v>1842</c:v>
                </c:pt>
                <c:pt idx="22">
                  <c:v>1843</c:v>
                </c:pt>
                <c:pt idx="23">
                  <c:v>1844</c:v>
                </c:pt>
                <c:pt idx="24">
                  <c:v>1845</c:v>
                </c:pt>
                <c:pt idx="25">
                  <c:v>1846</c:v>
                </c:pt>
                <c:pt idx="26">
                  <c:v>1849</c:v>
                </c:pt>
              </c:numCache>
            </c:numRef>
          </c:cat>
          <c:val>
            <c:numRef>
              <c:f>'Grafico 4'!$C$48:$C$74</c:f>
              <c:numCache>
                <c:formatCode>#,##0.0</c:formatCode>
                <c:ptCount val="27"/>
                <c:pt idx="0">
                  <c:v>75.854118633410181</c:v>
                </c:pt>
                <c:pt idx="1">
                  <c:v>75.854118633410181</c:v>
                </c:pt>
                <c:pt idx="2">
                  <c:v>100</c:v>
                </c:pt>
                <c:pt idx="3">
                  <c:v>68.901601830663623</c:v>
                </c:pt>
                <c:pt idx="4">
                  <c:v>69.848484848484844</c:v>
                </c:pt>
                <c:pt idx="5">
                  <c:v>67.110782136688869</c:v>
                </c:pt>
                <c:pt idx="6">
                  <c:v>66.666666666666657</c:v>
                </c:pt>
                <c:pt idx="7">
                  <c:v>67.96875</c:v>
                </c:pt>
                <c:pt idx="8">
                  <c:v>58.4741288278775</c:v>
                </c:pt>
                <c:pt idx="9">
                  <c:v>65.162790697674424</c:v>
                </c:pt>
                <c:pt idx="10">
                  <c:v>87.789904502046383</c:v>
                </c:pt>
                <c:pt idx="11">
                  <c:v>76.311745334796925</c:v>
                </c:pt>
                <c:pt idx="12">
                  <c:v>77.464236723495986</c:v>
                </c:pt>
                <c:pt idx="13">
                  <c:v>76.769055745164962</c:v>
                </c:pt>
                <c:pt idx="14">
                  <c:v>78.411405295315689</c:v>
                </c:pt>
                <c:pt idx="15">
                  <c:v>75.678186547751764</c:v>
                </c:pt>
                <c:pt idx="16">
                  <c:v>73.272273105745214</c:v>
                </c:pt>
                <c:pt idx="17">
                  <c:v>74.21566590484106</c:v>
                </c:pt>
                <c:pt idx="18">
                  <c:v>75.41640312038794</c:v>
                </c:pt>
                <c:pt idx="19">
                  <c:v>79.963084495488104</c:v>
                </c:pt>
                <c:pt idx="20">
                  <c:v>77.923976608187147</c:v>
                </c:pt>
                <c:pt idx="21">
                  <c:v>77.282244556113895</c:v>
                </c:pt>
                <c:pt idx="22">
                  <c:v>78.739255014326645</c:v>
                </c:pt>
                <c:pt idx="23">
                  <c:v>79.468412942989218</c:v>
                </c:pt>
                <c:pt idx="24">
                  <c:v>79.96074582924436</c:v>
                </c:pt>
                <c:pt idx="25">
                  <c:v>80.016003200640128</c:v>
                </c:pt>
                <c:pt idx="26">
                  <c:v>88.881325164511011</c:v>
                </c:pt>
              </c:numCache>
            </c:numRef>
          </c:val>
          <c:extLst xmlns:c16r2="http://schemas.microsoft.com/office/drawing/2015/06/chart">
            <c:ext xmlns:c16="http://schemas.microsoft.com/office/drawing/2014/chart" uri="{C3380CC4-5D6E-409C-BE32-E72D297353CC}">
              <c16:uniqueId val="{00000001-138B-433A-8354-1B72CED349B5}"/>
            </c:ext>
          </c:extLst>
        </c:ser>
        <c:ser>
          <c:idx val="0"/>
          <c:order val="1"/>
          <c:tx>
            <c:strRef>
              <c:f>'Grafico 4'!$D$47</c:f>
              <c:strCache>
                <c:ptCount val="1"/>
                <c:pt idx="0">
                  <c:v>População escrava</c:v>
                </c:pt>
              </c:strCache>
            </c:strRef>
          </c:tx>
          <c:spPr>
            <a:solidFill>
              <a:schemeClr val="accent3"/>
            </a:solidFill>
            <a:ln>
              <a:solidFill>
                <a:schemeClr val="accent3"/>
              </a:solidFill>
            </a:ln>
          </c:spPr>
          <c:invertIfNegative val="0"/>
          <c:cat>
            <c:numRef>
              <c:f>'Grafico 4'!$B$48:$B$74</c:f>
              <c:numCache>
                <c:formatCode>0</c:formatCode>
                <c:ptCount val="27"/>
                <c:pt idx="0">
                  <c:v>1803</c:v>
                </c:pt>
                <c:pt idx="1">
                  <c:v>1804</c:v>
                </c:pt>
                <c:pt idx="2">
                  <c:v>1809</c:v>
                </c:pt>
                <c:pt idx="3">
                  <c:v>1810</c:v>
                </c:pt>
                <c:pt idx="4">
                  <c:v>1811</c:v>
                </c:pt>
                <c:pt idx="5">
                  <c:v>1813</c:v>
                </c:pt>
                <c:pt idx="6">
                  <c:v>1813</c:v>
                </c:pt>
                <c:pt idx="7">
                  <c:v>1814</c:v>
                </c:pt>
                <c:pt idx="8">
                  <c:v>1815</c:v>
                </c:pt>
                <c:pt idx="9">
                  <c:v>1816</c:v>
                </c:pt>
                <c:pt idx="10">
                  <c:v>1823</c:v>
                </c:pt>
                <c:pt idx="11">
                  <c:v>1824</c:v>
                </c:pt>
                <c:pt idx="12">
                  <c:v>1827</c:v>
                </c:pt>
                <c:pt idx="13">
                  <c:v>1830</c:v>
                </c:pt>
                <c:pt idx="14">
                  <c:v>1831</c:v>
                </c:pt>
                <c:pt idx="15">
                  <c:v>1832</c:v>
                </c:pt>
                <c:pt idx="16">
                  <c:v>1835</c:v>
                </c:pt>
                <c:pt idx="17">
                  <c:v>1836</c:v>
                </c:pt>
                <c:pt idx="18">
                  <c:v>1837</c:v>
                </c:pt>
                <c:pt idx="19">
                  <c:v>1838</c:v>
                </c:pt>
                <c:pt idx="20">
                  <c:v>1841</c:v>
                </c:pt>
                <c:pt idx="21">
                  <c:v>1842</c:v>
                </c:pt>
                <c:pt idx="22">
                  <c:v>1843</c:v>
                </c:pt>
                <c:pt idx="23">
                  <c:v>1844</c:v>
                </c:pt>
                <c:pt idx="24">
                  <c:v>1845</c:v>
                </c:pt>
                <c:pt idx="25">
                  <c:v>1846</c:v>
                </c:pt>
                <c:pt idx="26">
                  <c:v>1849</c:v>
                </c:pt>
              </c:numCache>
            </c:numRef>
          </c:cat>
          <c:val>
            <c:numRef>
              <c:f>'Grafico 4'!$D$48:$D$74</c:f>
              <c:numCache>
                <c:formatCode>#,##0.0</c:formatCode>
                <c:ptCount val="27"/>
                <c:pt idx="0">
                  <c:v>24.145881366589812</c:v>
                </c:pt>
                <c:pt idx="1">
                  <c:v>24.145881366589812</c:v>
                </c:pt>
                <c:pt idx="2">
                  <c:v>0</c:v>
                </c:pt>
                <c:pt idx="3">
                  <c:v>31.098398169336384</c:v>
                </c:pt>
                <c:pt idx="4">
                  <c:v>30.151515151515152</c:v>
                </c:pt>
                <c:pt idx="5">
                  <c:v>32.889217863311124</c:v>
                </c:pt>
                <c:pt idx="6">
                  <c:v>33.333333333333329</c:v>
                </c:pt>
                <c:pt idx="7">
                  <c:v>32.03125</c:v>
                </c:pt>
                <c:pt idx="8">
                  <c:v>41.525871172122493</c:v>
                </c:pt>
                <c:pt idx="9">
                  <c:v>34.837209302325583</c:v>
                </c:pt>
                <c:pt idx="10">
                  <c:v>12.210095497953615</c:v>
                </c:pt>
                <c:pt idx="11">
                  <c:v>23.688254665203072</c:v>
                </c:pt>
                <c:pt idx="12">
                  <c:v>22.535763276504017</c:v>
                </c:pt>
                <c:pt idx="13">
                  <c:v>23.230944254835041</c:v>
                </c:pt>
                <c:pt idx="14">
                  <c:v>21.588594704684319</c:v>
                </c:pt>
                <c:pt idx="15">
                  <c:v>23.950204384986996</c:v>
                </c:pt>
                <c:pt idx="16">
                  <c:v>26.72772689425479</c:v>
                </c:pt>
                <c:pt idx="17">
                  <c:v>25.784334095158947</c:v>
                </c:pt>
                <c:pt idx="18">
                  <c:v>24.58359687961206</c:v>
                </c:pt>
                <c:pt idx="19">
                  <c:v>20.036915504511896</c:v>
                </c:pt>
                <c:pt idx="20">
                  <c:v>22.076023391812864</c:v>
                </c:pt>
                <c:pt idx="21">
                  <c:v>22.717755443886098</c:v>
                </c:pt>
                <c:pt idx="22">
                  <c:v>21.260744985673352</c:v>
                </c:pt>
                <c:pt idx="23">
                  <c:v>20.531587057010785</c:v>
                </c:pt>
                <c:pt idx="24">
                  <c:v>20.039254170755644</c:v>
                </c:pt>
                <c:pt idx="25">
                  <c:v>19.983996799359872</c:v>
                </c:pt>
                <c:pt idx="26">
                  <c:v>11.118674835488996</c:v>
                </c:pt>
              </c:numCache>
            </c:numRef>
          </c:val>
          <c:extLst xmlns:c16r2="http://schemas.microsoft.com/office/drawing/2015/06/chart">
            <c:ext xmlns:c16="http://schemas.microsoft.com/office/drawing/2014/chart" uri="{C3380CC4-5D6E-409C-BE32-E72D297353CC}">
              <c16:uniqueId val="{00000002-138B-433A-8354-1B72CED349B5}"/>
            </c:ext>
          </c:extLst>
        </c:ser>
        <c:dLbls>
          <c:showLegendKey val="0"/>
          <c:showVal val="0"/>
          <c:showCatName val="0"/>
          <c:showSerName val="0"/>
          <c:showPercent val="0"/>
          <c:showBubbleSize val="0"/>
        </c:dLbls>
        <c:gapWidth val="50"/>
        <c:overlap val="100"/>
        <c:axId val="228570624"/>
        <c:axId val="228825856"/>
        <c:extLst xmlns:c16r2="http://schemas.microsoft.com/office/drawing/2015/06/chart"/>
      </c:barChart>
      <c:catAx>
        <c:axId val="228570624"/>
        <c:scaling>
          <c:orientation val="minMax"/>
        </c:scaling>
        <c:delete val="0"/>
        <c:axPos val="b"/>
        <c:numFmt formatCode="0" sourceLinked="1"/>
        <c:majorTickMark val="none"/>
        <c:minorTickMark val="none"/>
        <c:tickLblPos val="nextTo"/>
        <c:crossAx val="228825856"/>
        <c:crosses val="autoZero"/>
        <c:auto val="1"/>
        <c:lblAlgn val="ctr"/>
        <c:lblOffset val="100"/>
        <c:noMultiLvlLbl val="0"/>
      </c:catAx>
      <c:valAx>
        <c:axId val="22882585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crossAx val="228570624"/>
        <c:crosses val="autoZero"/>
        <c:crossBetween val="between"/>
      </c:valAx>
      <c:spPr>
        <a:noFill/>
      </c:spPr>
    </c:plotArea>
    <c:legend>
      <c:legendPos val="b"/>
      <c:layout/>
      <c:overlay val="0"/>
    </c:legend>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'Quadro 7'!$E$3:$G$3</c:f>
              <c:strCache>
                <c:ptCount val="1"/>
                <c:pt idx="0">
                  <c:v>População portuguesa</c:v>
                </c:pt>
              </c:strCache>
            </c:strRef>
          </c:tx>
          <c:spPr>
            <a:ln w="19050">
              <a:solidFill>
                <a:schemeClr val="accent1">
                  <a:lumMod val="50000"/>
                </a:schemeClr>
              </a:solidFill>
            </a:ln>
          </c:spPr>
          <c:marker>
            <c:symbol val="none"/>
          </c:marker>
          <c:cat>
            <c:numRef>
              <c:f>'Quadro 1'!$B$6:$B$31</c:f>
              <c:numCache>
                <c:formatCode>General</c:formatCode>
                <c:ptCount val="26"/>
                <c:pt idx="0">
                  <c:v>1804</c:v>
                </c:pt>
                <c:pt idx="1">
                  <c:v>1809</c:v>
                </c:pt>
                <c:pt idx="2">
                  <c:v>1810</c:v>
                </c:pt>
                <c:pt idx="3">
                  <c:v>1811</c:v>
                </c:pt>
                <c:pt idx="4">
                  <c:v>1813</c:v>
                </c:pt>
                <c:pt idx="5">
                  <c:v>1813</c:v>
                </c:pt>
                <c:pt idx="6">
                  <c:v>1814</c:v>
                </c:pt>
                <c:pt idx="7">
                  <c:v>1815</c:v>
                </c:pt>
                <c:pt idx="8">
                  <c:v>1816</c:v>
                </c:pt>
                <c:pt idx="9">
                  <c:v>1823</c:v>
                </c:pt>
                <c:pt idx="10">
                  <c:v>1824</c:v>
                </c:pt>
                <c:pt idx="11">
                  <c:v>1827</c:v>
                </c:pt>
                <c:pt idx="12">
                  <c:v>1830</c:v>
                </c:pt>
                <c:pt idx="13">
                  <c:v>1831</c:v>
                </c:pt>
                <c:pt idx="14">
                  <c:v>1832</c:v>
                </c:pt>
                <c:pt idx="15">
                  <c:v>1835</c:v>
                </c:pt>
                <c:pt idx="16">
                  <c:v>1836</c:v>
                </c:pt>
                <c:pt idx="17">
                  <c:v>1837</c:v>
                </c:pt>
                <c:pt idx="18">
                  <c:v>1838</c:v>
                </c:pt>
                <c:pt idx="19">
                  <c:v>1841</c:v>
                </c:pt>
                <c:pt idx="20">
                  <c:v>1842</c:v>
                </c:pt>
                <c:pt idx="21">
                  <c:v>1843</c:v>
                </c:pt>
                <c:pt idx="22">
                  <c:v>1844</c:v>
                </c:pt>
                <c:pt idx="23">
                  <c:v>1845</c:v>
                </c:pt>
                <c:pt idx="24">
                  <c:v>1846</c:v>
                </c:pt>
                <c:pt idx="25">
                  <c:v>1849</c:v>
                </c:pt>
              </c:numCache>
              <c:extLst xmlns:c16r2="http://schemas.microsoft.com/office/drawing/2015/06/chart">
                <c:ext xmlns:c15="http://schemas.microsoft.com/office/drawing/2012/chart" uri="{02D57815-91ED-43cb-92C2-25804820EDAC}">
                  <c15:fullRef>
                    <c15:sqref>'Quadro 1'!$B$5:$B$31</c15:sqref>
                  </c15:fullRef>
                </c:ext>
              </c:extLst>
            </c:numRef>
          </c:cat>
          <c:val>
            <c:numRef>
              <c:f>'Quadro 7'!$F$7:$F$31</c:f>
              <c:numCache>
                <c:formatCode>#,##0.0</c:formatCode>
                <c:ptCount val="25"/>
                <c:pt idx="0">
                  <c:v>19.010776457584967</c:v>
                </c:pt>
                <c:pt idx="1">
                  <c:v>-30.090550267007199</c:v>
                </c:pt>
                <c:pt idx="2">
                  <c:v>-8.1368316174028568</c:v>
                </c:pt>
                <c:pt idx="3">
                  <c:v>-1.6630513376717282</c:v>
                </c:pt>
                <c:pt idx="4">
                  <c:v>-1.9852941176470587</c:v>
                </c:pt>
                <c:pt idx="5">
                  <c:v>7.6894223555888974</c:v>
                </c:pt>
                <c:pt idx="6">
                  <c:v>-22.849181469871123</c:v>
                </c:pt>
                <c:pt idx="7">
                  <c:v>26.50112866817156</c:v>
                </c:pt>
                <c:pt idx="8">
                  <c:v>37.794432548179877</c:v>
                </c:pt>
                <c:pt idx="9">
                  <c:v>-9.9715099715099722</c:v>
                </c:pt>
                <c:pt idx="10">
                  <c:v>13.722669735327964</c:v>
                </c:pt>
                <c:pt idx="11">
                  <c:v>-14.647103465722235</c:v>
                </c:pt>
                <c:pt idx="12">
                  <c:v>2.6970954356846475</c:v>
                </c:pt>
                <c:pt idx="13">
                  <c:v>17.546897546897547</c:v>
                </c:pt>
                <c:pt idx="14">
                  <c:v>-13.577215811441198</c:v>
                </c:pt>
                <c:pt idx="15">
                  <c:v>1.4772727272727273</c:v>
                </c:pt>
                <c:pt idx="16">
                  <c:v>0.13997760358342665</c:v>
                </c:pt>
                <c:pt idx="17">
                  <c:v>9.0019569471624266</c:v>
                </c:pt>
                <c:pt idx="18">
                  <c:v>-4.3087971274685817</c:v>
                </c:pt>
                <c:pt idx="19">
                  <c:v>-1.0720986330742428</c:v>
                </c:pt>
                <c:pt idx="20">
                  <c:v>11.677052289352478</c:v>
                </c:pt>
                <c:pt idx="21">
                  <c:v>9.7040271712760792E-2</c:v>
                </c:pt>
                <c:pt idx="22">
                  <c:v>-1.2603005332040718</c:v>
                </c:pt>
                <c:pt idx="23">
                  <c:v>-1.8163966617574867</c:v>
                </c:pt>
                <c:pt idx="24">
                  <c:v>-2.0750000000000002</c:v>
                </c:pt>
              </c:numCache>
              <c:extLst xmlns:c16r2="http://schemas.microsoft.com/office/drawing/2015/06/chart">
                <c:ext xmlns:c15="http://schemas.microsoft.com/office/drawing/2012/chart" uri="{02D57815-91ED-43cb-92C2-25804820EDAC}">
                  <c15:fullRef>
                    <c15:sqref>'Quadro 7'!$F$6:$F$31</c15:sqref>
                  </c15:fullRef>
                </c:ext>
              </c:extLst>
            </c:numRef>
          </c:val>
          <c:smooth val="0"/>
          <c:extLst xmlns:c16r2="http://schemas.microsoft.com/office/drawing/2015/06/chart">
            <c:ext xmlns:c16="http://schemas.microsoft.com/office/drawing/2014/chart" uri="{C3380CC4-5D6E-409C-BE32-E72D297353CC}">
              <c16:uniqueId val="{00000000-880B-48EE-86EC-E4D6D83BA621}"/>
            </c:ext>
          </c:extLst>
        </c:ser>
        <c:ser>
          <c:idx val="0"/>
          <c:order val="1"/>
          <c:tx>
            <c:strRef>
              <c:f>'Quadro 7'!$H$3:$J$3</c:f>
              <c:strCache>
                <c:ptCount val="1"/>
                <c:pt idx="0">
                  <c:v>População escrava</c:v>
                </c:pt>
              </c:strCache>
            </c:strRef>
          </c:tx>
          <c:spPr>
            <a:ln w="19050">
              <a:solidFill>
                <a:schemeClr val="accent3"/>
              </a:solidFill>
            </a:ln>
          </c:spPr>
          <c:marker>
            <c:symbol val="none"/>
          </c:marker>
          <c:cat>
            <c:numRef>
              <c:f>'Quadro 1'!$B$6:$B$31</c:f>
              <c:numCache>
                <c:formatCode>General</c:formatCode>
                <c:ptCount val="26"/>
                <c:pt idx="0">
                  <c:v>1804</c:v>
                </c:pt>
                <c:pt idx="1">
                  <c:v>1809</c:v>
                </c:pt>
                <c:pt idx="2">
                  <c:v>1810</c:v>
                </c:pt>
                <c:pt idx="3">
                  <c:v>1811</c:v>
                </c:pt>
                <c:pt idx="4">
                  <c:v>1813</c:v>
                </c:pt>
                <c:pt idx="5">
                  <c:v>1813</c:v>
                </c:pt>
                <c:pt idx="6">
                  <c:v>1814</c:v>
                </c:pt>
                <c:pt idx="7">
                  <c:v>1815</c:v>
                </c:pt>
                <c:pt idx="8">
                  <c:v>1816</c:v>
                </c:pt>
                <c:pt idx="9">
                  <c:v>1823</c:v>
                </c:pt>
                <c:pt idx="10">
                  <c:v>1824</c:v>
                </c:pt>
                <c:pt idx="11">
                  <c:v>1827</c:v>
                </c:pt>
                <c:pt idx="12">
                  <c:v>1830</c:v>
                </c:pt>
                <c:pt idx="13">
                  <c:v>1831</c:v>
                </c:pt>
                <c:pt idx="14">
                  <c:v>1832</c:v>
                </c:pt>
                <c:pt idx="15">
                  <c:v>1835</c:v>
                </c:pt>
                <c:pt idx="16">
                  <c:v>1836</c:v>
                </c:pt>
                <c:pt idx="17">
                  <c:v>1837</c:v>
                </c:pt>
                <c:pt idx="18">
                  <c:v>1838</c:v>
                </c:pt>
                <c:pt idx="19">
                  <c:v>1841</c:v>
                </c:pt>
                <c:pt idx="20">
                  <c:v>1842</c:v>
                </c:pt>
                <c:pt idx="21">
                  <c:v>1843</c:v>
                </c:pt>
                <c:pt idx="22">
                  <c:v>1844</c:v>
                </c:pt>
                <c:pt idx="23">
                  <c:v>1845</c:v>
                </c:pt>
                <c:pt idx="24">
                  <c:v>1846</c:v>
                </c:pt>
                <c:pt idx="25">
                  <c:v>1849</c:v>
                </c:pt>
              </c:numCache>
              <c:extLst xmlns:c16r2="http://schemas.microsoft.com/office/drawing/2015/06/chart">
                <c:ext xmlns:c15="http://schemas.microsoft.com/office/drawing/2012/chart" uri="{02D57815-91ED-43cb-92C2-25804820EDAC}">
                  <c15:fullRef>
                    <c15:sqref>'Quadro 1'!$B$5:$B$31</c15:sqref>
                  </c15:fullRef>
                </c:ext>
              </c:extLst>
            </c:numRef>
          </c:cat>
          <c:val>
            <c:numRef>
              <c:f>'Quadro 7'!$I$7:$I$31</c:f>
              <c:numCache>
                <c:formatCode>#,##0.0</c:formatCode>
                <c:ptCount val="25"/>
                <c:pt idx="0">
                  <c:v>0</c:v>
                </c:pt>
                <c:pt idx="1">
                  <c:v>0</c:v>
                </c:pt>
                <c:pt idx="2">
                  <c:v>-12.141280353200882</c:v>
                </c:pt>
                <c:pt idx="3">
                  <c:v>11.641541038525963</c:v>
                </c:pt>
                <c:pt idx="4">
                  <c:v>0</c:v>
                </c:pt>
                <c:pt idx="5">
                  <c:v>1.5003750937734432</c:v>
                </c:pt>
                <c:pt idx="6">
                  <c:v>16.260162601626014</c:v>
                </c:pt>
                <c:pt idx="7">
                  <c:v>-4.7679593134138587</c:v>
                </c:pt>
                <c:pt idx="8">
                  <c:v>-64.152202937249669</c:v>
                </c:pt>
                <c:pt idx="9">
                  <c:v>100.93109869646182</c:v>
                </c:pt>
                <c:pt idx="10">
                  <c:v>6.5801668211306774</c:v>
                </c:pt>
                <c:pt idx="11">
                  <c:v>-11.217391304347826</c:v>
                </c:pt>
                <c:pt idx="12">
                  <c:v>-6.5621939275220376</c:v>
                </c:pt>
                <c:pt idx="13">
                  <c:v>35.115303983228515</c:v>
                </c:pt>
                <c:pt idx="14">
                  <c:v>-0.38789759503491078</c:v>
                </c:pt>
                <c:pt idx="15">
                  <c:v>-3.3489096573208719</c:v>
                </c:pt>
                <c:pt idx="16">
                  <c:v>-6.0435132957292508</c:v>
                </c:pt>
                <c:pt idx="17">
                  <c:v>-16.20926243567753</c:v>
                </c:pt>
                <c:pt idx="18">
                  <c:v>8.1883316274309124</c:v>
                </c:pt>
                <c:pt idx="19">
                  <c:v>2.6490066225165565</c:v>
                </c:pt>
                <c:pt idx="20">
                  <c:v>2.5806451612903225</c:v>
                </c:pt>
                <c:pt idx="21">
                  <c:v>-4.2228212039532798</c:v>
                </c:pt>
                <c:pt idx="22">
                  <c:v>-4.2213883677298307</c:v>
                </c:pt>
                <c:pt idx="23">
                  <c:v>-2.1547502448579823</c:v>
                </c:pt>
                <c:pt idx="24">
                  <c:v>-50.950950950950947</c:v>
                </c:pt>
              </c:numCache>
              <c:extLst xmlns:c16r2="http://schemas.microsoft.com/office/drawing/2015/06/chart">
                <c:ext xmlns:c15="http://schemas.microsoft.com/office/drawing/2012/chart" uri="{02D57815-91ED-43cb-92C2-25804820EDAC}">
                  <c15:fullRef>
                    <c15:sqref>'Quadro 7'!$I$6:$I$31</c15:sqref>
                  </c15:fullRef>
                </c:ext>
              </c:extLst>
            </c:numRef>
          </c:val>
          <c:smooth val="0"/>
          <c:extLst xmlns:c16r2="http://schemas.microsoft.com/office/drawing/2015/06/chart">
            <c:ext xmlns:c16="http://schemas.microsoft.com/office/drawing/2014/chart" uri="{C3380CC4-5D6E-409C-BE32-E72D297353CC}">
              <c16:uniqueId val="{00000001-880B-48EE-86EC-E4D6D83BA621}"/>
            </c:ext>
          </c:extLst>
        </c:ser>
        <c:dLbls>
          <c:showLegendKey val="0"/>
          <c:showVal val="0"/>
          <c:showCatName val="0"/>
          <c:showSerName val="0"/>
          <c:showPercent val="0"/>
          <c:showBubbleSize val="0"/>
        </c:dLbls>
        <c:marker val="1"/>
        <c:smooth val="0"/>
        <c:axId val="229135872"/>
        <c:axId val="229320384"/>
      </c:lineChart>
      <c:dateAx>
        <c:axId val="229135872"/>
        <c:scaling>
          <c:orientation val="minMax"/>
        </c:scaling>
        <c:delete val="0"/>
        <c:axPos val="b"/>
        <c:numFmt formatCode="General" sourceLinked="1"/>
        <c:majorTickMark val="none"/>
        <c:minorTickMark val="none"/>
        <c:tickLblPos val="low"/>
        <c:txPr>
          <a:bodyPr rot="-5400000" vert="horz"/>
          <a:lstStyle/>
          <a:p>
            <a:pPr>
              <a:defRPr/>
            </a:pPr>
            <a:endParaRPr lang="pt-PT"/>
          </a:p>
        </c:txPr>
        <c:crossAx val="229320384"/>
        <c:crosses val="autoZero"/>
        <c:auto val="0"/>
        <c:lblOffset val="100"/>
        <c:baseTimeUnit val="days"/>
      </c:dateAx>
      <c:valAx>
        <c:axId val="229320384"/>
        <c:scaling>
          <c:orientation val="minMax"/>
          <c:max val="120"/>
        </c:scaling>
        <c:delete val="0"/>
        <c:axPos val="l"/>
        <c:majorGridlines>
          <c:spPr>
            <a:ln w="6350">
              <a:solidFill>
                <a:schemeClr val="accent1">
                  <a:lumMod val="20000"/>
                  <a:lumOff val="80000"/>
                </a:schemeClr>
              </a:solidFill>
              <a:prstDash val="sysDash"/>
            </a:ln>
          </c:spPr>
        </c:majorGridlines>
        <c:title>
          <c:tx>
            <c:rich>
              <a:bodyPr rot="0" vert="wordArtVert"/>
              <a:lstStyle/>
              <a:p>
                <a:pPr>
                  <a:defRPr/>
                </a:pPr>
                <a:r>
                  <a:rPr lang="en-US"/>
                  <a:t>%</a:t>
                </a:r>
              </a:p>
            </c:rich>
          </c:tx>
          <c:layout>
            <c:manualLayout>
              <c:xMode val="edge"/>
              <c:yMode val="edge"/>
              <c:x val="1.6462962962962964E-2"/>
              <c:y val="9.0574074074074081E-3"/>
            </c:manualLayout>
          </c:layout>
          <c:overlay val="0"/>
        </c:title>
        <c:numFmt formatCode="0" sourceLinked="0"/>
        <c:majorTickMark val="out"/>
        <c:minorTickMark val="none"/>
        <c:tickLblPos val="nextTo"/>
        <c:spPr>
          <a:ln>
            <a:noFill/>
          </a:ln>
        </c:spPr>
        <c:crossAx val="229135872"/>
        <c:crosses val="autoZero"/>
        <c:crossBetween val="between"/>
      </c:valAx>
      <c:spPr>
        <a:noFill/>
        <a:ln>
          <a:noFill/>
        </a:ln>
      </c:spPr>
    </c:plotArea>
    <c:legend>
      <c:legendPos val="b"/>
      <c:layout/>
      <c:overlay val="0"/>
    </c:legend>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xdr:col>
      <xdr:colOff>9525</xdr:colOff>
      <xdr:row>2</xdr:row>
      <xdr:rowOff>9525</xdr:rowOff>
    </xdr:from>
    <xdr:to>
      <xdr:col>7</xdr:col>
      <xdr:colOff>142275</xdr:colOff>
      <xdr:row>20</xdr:row>
      <xdr:rowOff>180525</xdr:rowOff>
    </xdr:to>
    <xdr:graphicFrame macro="">
      <xdr:nvGraphicFramePr>
        <xdr:cNvPr id="3" name="Chart 2">
          <a:extLst>
            <a:ext uri="{FF2B5EF4-FFF2-40B4-BE49-F238E27FC236}">
              <a16:creationId xmlns:a16="http://schemas.microsoft.com/office/drawing/2014/main" xmlns="" id="{00000000-0008-0000-06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3">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4" name="Picture 3">
          <a:extLst>
            <a:ext uri="{FF2B5EF4-FFF2-40B4-BE49-F238E27FC236}">
              <a16:creationId xmlns:a16="http://schemas.microsoft.com/office/drawing/2014/main" xmlns=""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xdr:from>
      <xdr:col>1</xdr:col>
      <xdr:colOff>0</xdr:colOff>
      <xdr:row>2</xdr:row>
      <xdr:rowOff>0</xdr:rowOff>
    </xdr:from>
    <xdr:to>
      <xdr:col>7</xdr:col>
      <xdr:colOff>119064</xdr:colOff>
      <xdr:row>20</xdr:row>
      <xdr:rowOff>185738</xdr:rowOff>
    </xdr:to>
    <xdr:graphicFrame macro="">
      <xdr:nvGraphicFramePr>
        <xdr:cNvPr id="5" name="Chart 2">
          <a:extLst>
            <a:ext uri="{FF2B5EF4-FFF2-40B4-BE49-F238E27FC236}">
              <a16:creationId xmlns:a16="http://schemas.microsoft.com/office/drawing/2014/main" xmlns="" id="{C1B51C52-9282-485F-A683-B51EC2044C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3">
          <a:extLst>
            <a:ext uri="{FF2B5EF4-FFF2-40B4-BE49-F238E27FC236}">
              <a16:creationId xmlns:a16="http://schemas.microsoft.com/office/drawing/2014/main" xmlns="" id="{5ED756D4-0950-4C67-BA8D-B2A744D391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xdr:from>
      <xdr:col>1</xdr:col>
      <xdr:colOff>0</xdr:colOff>
      <xdr:row>2</xdr:row>
      <xdr:rowOff>0</xdr:rowOff>
    </xdr:from>
    <xdr:to>
      <xdr:col>7</xdr:col>
      <xdr:colOff>119064</xdr:colOff>
      <xdr:row>20</xdr:row>
      <xdr:rowOff>185738</xdr:rowOff>
    </xdr:to>
    <xdr:graphicFrame macro="">
      <xdr:nvGraphicFramePr>
        <xdr:cNvPr id="3" name="Chart 2">
          <a:extLst>
            <a:ext uri="{FF2B5EF4-FFF2-40B4-BE49-F238E27FC236}">
              <a16:creationId xmlns:a16="http://schemas.microsoft.com/office/drawing/2014/main" xmlns="" id="{EB66BA23-99A6-44AD-9C05-31335371C9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1</xdr:col>
      <xdr:colOff>9525</xdr:colOff>
      <xdr:row>2</xdr:row>
      <xdr:rowOff>9525</xdr:rowOff>
    </xdr:from>
    <xdr:to>
      <xdr:col>7</xdr:col>
      <xdr:colOff>142275</xdr:colOff>
      <xdr:row>20</xdr:row>
      <xdr:rowOff>180525</xdr:rowOff>
    </xdr:to>
    <xdr:graphicFrame macro="">
      <xdr:nvGraphicFramePr>
        <xdr:cNvPr id="2" name="Chart 2">
          <a:extLst>
            <a:ext uri="{FF2B5EF4-FFF2-40B4-BE49-F238E27FC236}">
              <a16:creationId xmlns:a16="http://schemas.microsoft.com/office/drawing/2014/main" xmlns="" id="{1536DC6B-D17C-49CF-98F7-1A523388520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3">
          <a:extLst>
            <a:ext uri="{FF2B5EF4-FFF2-40B4-BE49-F238E27FC236}">
              <a16:creationId xmlns:a16="http://schemas.microsoft.com/office/drawing/2014/main" xmlns="" id="{E404CF87-0C89-4EFE-91E3-B4B6F8024A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a16="http://schemas.microsoft.com/office/drawing/2014/main" xmlns="" id="{8C28565E-4371-4AC1-AEA6-037E5BAA4E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xmlns="" id="{F64E004C-D4EA-48E4-94FF-D16DACA029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a16="http://schemas.microsoft.com/office/drawing/2014/main" xmlns="" id="{B65BC7B2-586A-4345-B386-19B3C1A9C4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xmlns="" id="{337B1B2B-0DF1-4C36-912D-31BB5CA462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xmlns="" id="{8E942085-E8E4-4185-B02A-3990381E8C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1</xdr:col>
      <xdr:colOff>0</xdr:colOff>
      <xdr:row>2</xdr:row>
      <xdr:rowOff>0</xdr:rowOff>
    </xdr:from>
    <xdr:to>
      <xdr:col>7</xdr:col>
      <xdr:colOff>132750</xdr:colOff>
      <xdr:row>20</xdr:row>
      <xdr:rowOff>171000</xdr:rowOff>
    </xdr:to>
    <xdr:graphicFrame macro="">
      <xdr:nvGraphicFramePr>
        <xdr:cNvPr id="3" name="Chart 2">
          <a:extLst>
            <a:ext uri="{FF2B5EF4-FFF2-40B4-BE49-F238E27FC236}">
              <a16:creationId xmlns:a16="http://schemas.microsoft.com/office/drawing/2014/main" xmlns=""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3">
          <a:extLst>
            <a:ext uri="{FF2B5EF4-FFF2-40B4-BE49-F238E27FC236}">
              <a16:creationId xmlns:a16="http://schemas.microsoft.com/office/drawing/2014/main" xmlns=""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5"/>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bservatorioemigracao.pt/np4/8647.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observatorioemigracao.pt/np4/8647.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observatorioemigracao.pt/np4/8647.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observatorioemigracao.pt/np4/8647.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observatorioemigracao.pt/np4/8647.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observatorioemigracao.pt/np4/8647.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observatorioemigracao.pt/np4/8647.html" TargetMode="External"/><Relationship Id="rId1" Type="http://schemas.openxmlformats.org/officeDocument/2006/relationships/hyperlink" Target="http://observatorioemigracao.pt/np4/8647.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observatorioemigracao.pt/np4/8647.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observatorioemigracao.pt/np4/8647.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observatorioemigracao.pt/np4/8647.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observatorioemigracao.pt/np4/8647.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observatorioemigracao.pt/np4/8647.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observatorioemigracao.pt/np4/8647.html" TargetMode="External"/><Relationship Id="rId1" Type="http://schemas.openxmlformats.org/officeDocument/2006/relationships/hyperlink" Target="http://observatorioemigracao.pt/np4/8647.html"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observatorioemigracao.pt/np4/8647.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tabSelected="1" workbookViewId="0"/>
  </sheetViews>
  <sheetFormatPr defaultColWidth="12.83203125" defaultRowHeight="15" customHeight="1" x14ac:dyDescent="0.2"/>
  <cols>
    <col min="1" max="1" width="14.83203125" style="2" customWidth="1"/>
    <col min="2" max="2" width="60.83203125" style="1" customWidth="1"/>
    <col min="3" max="3" width="60.83203125" style="2" customWidth="1"/>
    <col min="4" max="4" width="14.83203125" style="2" customWidth="1"/>
    <col min="5" max="5" width="50.83203125" style="2" customWidth="1"/>
    <col min="6" max="6" width="60.83203125" style="2" customWidth="1"/>
    <col min="7" max="7" width="10.1640625" style="2" customWidth="1"/>
    <col min="8" max="9" width="12.83203125" style="2" customWidth="1"/>
    <col min="10" max="16384" width="12.83203125" style="2"/>
  </cols>
  <sheetData>
    <row r="1" spans="1:8" ht="30" customHeight="1" x14ac:dyDescent="0.2">
      <c r="A1" s="3"/>
      <c r="B1" s="4"/>
      <c r="C1" s="5"/>
      <c r="D1" s="5"/>
      <c r="E1" s="5"/>
      <c r="F1" s="5"/>
      <c r="G1" s="6"/>
      <c r="H1"/>
    </row>
    <row r="2" spans="1:8" customFormat="1" ht="30" customHeight="1" x14ac:dyDescent="0.2">
      <c r="B2" s="120" t="s">
        <v>14</v>
      </c>
      <c r="C2" s="121"/>
      <c r="D2" s="121"/>
      <c r="E2" s="122"/>
      <c r="F2" s="122"/>
      <c r="G2" s="123"/>
    </row>
    <row r="3" spans="1:8" customFormat="1" ht="15" customHeight="1" x14ac:dyDescent="0.2">
      <c r="B3" s="124"/>
      <c r="C3" s="125"/>
      <c r="D3" s="125"/>
      <c r="E3" s="125"/>
      <c r="F3" s="125"/>
      <c r="G3" s="12"/>
    </row>
    <row r="4" spans="1:8" customFormat="1" ht="15" customHeight="1" x14ac:dyDescent="0.2">
      <c r="B4" s="118" t="str">
        <f>'Quadro 1'!B2</f>
        <v xml:space="preserve">Quadro 1  População portuguesa de Macau, 1803-1849 </v>
      </c>
      <c r="C4" s="119"/>
      <c r="D4" s="38"/>
      <c r="E4" s="113" t="str">
        <f>'Grafico 1'!B2</f>
        <v>Gráfico 1  População portuguesa de Macau 1803-1849</v>
      </c>
      <c r="F4" s="114"/>
      <c r="G4" s="13"/>
    </row>
    <row r="5" spans="1:8" customFormat="1" ht="15" customHeight="1" x14ac:dyDescent="0.2">
      <c r="B5" s="118" t="str">
        <f>'Quadro 2'!B2</f>
        <v>Quadro 2  População portuguesa de Macau, média populacional por década, 1803-1849</v>
      </c>
      <c r="C5" s="119"/>
      <c r="D5" s="39"/>
      <c r="E5" s="113" t="str">
        <f>'Grafico 2'!B2</f>
        <v>Gráfico 2  Taxa de crescimento da população portuguesa de Macau, por sexo, 1803-1849</v>
      </c>
      <c r="F5" s="114"/>
      <c r="G5" s="13"/>
    </row>
    <row r="6" spans="1:8" customFormat="1" ht="15" customHeight="1" x14ac:dyDescent="0.2">
      <c r="B6" s="118" t="str">
        <f>'Quadro 3'!B2</f>
        <v>Quadro 3  Relação de masculinidade na população portuguesa de Macau, 1803-1849</v>
      </c>
      <c r="C6" s="119"/>
      <c r="D6" s="38"/>
      <c r="E6" s="113" t="str">
        <f>'Grafico 3'!B2</f>
        <v>Gráfico 3  Grupos sociodemográficos na população portuguesa de Macau, 1803-1849</v>
      </c>
      <c r="F6" s="114"/>
      <c r="G6" s="13"/>
    </row>
    <row r="7" spans="1:8" customFormat="1" ht="15" customHeight="1" x14ac:dyDescent="0.2">
      <c r="B7" s="118" t="str">
        <f>'Quadro 4'!B2</f>
        <v>Quadro 4  População escrava de Macau, 1803-1849</v>
      </c>
      <c r="C7" s="118"/>
      <c r="D7" s="45"/>
      <c r="E7" s="113" t="str">
        <f>'Grafico 4'!B2</f>
        <v>Gráfico 4  A população portuguesa e escrava em Macau, 1803-1849</v>
      </c>
      <c r="F7" s="114"/>
    </row>
    <row r="8" spans="1:8" customFormat="1" ht="15" customHeight="1" x14ac:dyDescent="0.2">
      <c r="B8" s="113" t="str">
        <f>'Quadro 5'!B2</f>
        <v>Quadro 5  População escrava de Macau, média populacional por década, 1803-1849</v>
      </c>
      <c r="C8" s="189"/>
      <c r="D8" s="76"/>
      <c r="E8" s="74" t="str">
        <f>'Grafico 5'!B2</f>
        <v>Gráfico 5  Taxa de crescimento da população portuguesa e da população escrava em Macau, 1803-1849</v>
      </c>
      <c r="F8" s="75"/>
    </row>
    <row r="9" spans="1:8" customFormat="1" ht="15" customHeight="1" x14ac:dyDescent="0.2">
      <c r="B9" s="113" t="str">
        <f>'Quadro 6'!B2</f>
        <v>Quadro 6  Relação de masculinidade na população escrava em Macau, 1803-1849</v>
      </c>
      <c r="C9" s="189"/>
      <c r="D9" s="76"/>
      <c r="E9" s="74"/>
      <c r="F9" s="75"/>
    </row>
    <row r="10" spans="1:8" customFormat="1" ht="15" customHeight="1" x14ac:dyDescent="0.2">
      <c r="B10" s="113" t="str">
        <f>'Quadro 7'!B2</f>
        <v>Quadro 7  Comparação população portuguesa e escrava em Macau, 1803-1849</v>
      </c>
      <c r="C10" s="189"/>
      <c r="D10" s="76"/>
      <c r="E10" s="74"/>
      <c r="F10" s="75"/>
    </row>
    <row r="11" spans="1:8" customFormat="1" ht="15" customHeight="1" x14ac:dyDescent="0.2">
      <c r="A11" s="2"/>
      <c r="B11" s="1"/>
      <c r="C11" s="2"/>
      <c r="D11" s="42"/>
      <c r="E11" s="2"/>
      <c r="F11" s="2"/>
      <c r="G11" s="13"/>
    </row>
    <row r="12" spans="1:8" ht="15" customHeight="1" x14ac:dyDescent="0.2">
      <c r="B12" s="113" t="str">
        <f>Metainformação!B2</f>
        <v>Metainformação</v>
      </c>
      <c r="C12" s="113"/>
      <c r="D12" s="113"/>
      <c r="E12" s="40"/>
      <c r="F12" s="38"/>
      <c r="G12" s="41"/>
    </row>
    <row r="13" spans="1:8" customFormat="1" ht="30" customHeight="1" x14ac:dyDescent="0.2">
      <c r="B13" s="14"/>
      <c r="C13" s="15"/>
      <c r="D13" s="15"/>
      <c r="E13" s="16"/>
      <c r="F13" s="17"/>
      <c r="G13" s="12"/>
    </row>
    <row r="14" spans="1:8" s="49" customFormat="1" ht="15" customHeight="1" x14ac:dyDescent="0.2">
      <c r="A14" s="50" t="s">
        <v>3</v>
      </c>
      <c r="B14" s="78" t="s">
        <v>13</v>
      </c>
      <c r="C14" s="51"/>
      <c r="D14" s="51"/>
      <c r="E14" s="51"/>
      <c r="F14" s="51"/>
      <c r="G14" s="18"/>
    </row>
    <row r="15" spans="1:8" s="49" customFormat="1" ht="15" customHeight="1" x14ac:dyDescent="0.2">
      <c r="A15" s="52" t="s">
        <v>4</v>
      </c>
      <c r="B15" s="117" t="s">
        <v>15</v>
      </c>
      <c r="C15" s="117"/>
      <c r="D15" s="117"/>
      <c r="E15" s="53"/>
      <c r="F15" s="53"/>
      <c r="G15" s="18"/>
    </row>
    <row r="16" spans="1:8" customFormat="1" ht="30" customHeight="1" x14ac:dyDescent="0.2">
      <c r="B16" s="19"/>
      <c r="C16" s="19"/>
      <c r="D16" s="19"/>
      <c r="E16" s="20"/>
      <c r="F16" s="20"/>
      <c r="G16" s="18"/>
    </row>
    <row r="17" spans="2:7" customFormat="1" ht="90" customHeight="1" x14ac:dyDescent="0.2">
      <c r="B17" s="115" t="s">
        <v>10</v>
      </c>
      <c r="C17" s="116"/>
      <c r="D17" s="36"/>
      <c r="E17" s="35"/>
      <c r="F17" s="35"/>
      <c r="G17" s="35"/>
    </row>
    <row r="18" spans="2:7" customFormat="1" ht="15" customHeight="1" x14ac:dyDescent="0.2"/>
    <row r="19" spans="2:7" customFormat="1" ht="15" customHeight="1" x14ac:dyDescent="0.2"/>
    <row r="20" spans="2:7" customFormat="1" ht="15" customHeight="1" x14ac:dyDescent="0.2"/>
    <row r="21" spans="2:7" customFormat="1" ht="15" customHeight="1" x14ac:dyDescent="0.2"/>
    <row r="22" spans="2:7" customFormat="1" ht="15" customHeight="1" x14ac:dyDescent="0.2"/>
    <row r="23" spans="2:7" customFormat="1" ht="15" customHeight="1" x14ac:dyDescent="0.2"/>
    <row r="24" spans="2:7" customFormat="1" ht="15" customHeight="1" x14ac:dyDescent="0.2"/>
    <row r="25" spans="2:7" customFormat="1" ht="15" customHeight="1" x14ac:dyDescent="0.2"/>
    <row r="26" spans="2:7" customFormat="1" ht="15" customHeight="1" x14ac:dyDescent="0.2"/>
    <row r="27" spans="2:7" customFormat="1" ht="15" customHeight="1" x14ac:dyDescent="0.2"/>
    <row r="28" spans="2:7" customFormat="1" ht="15" customHeight="1" x14ac:dyDescent="0.2"/>
    <row r="29" spans="2:7" customFormat="1" ht="15" customHeight="1" x14ac:dyDescent="0.2"/>
    <row r="30" spans="2:7" customFormat="1" ht="15" customHeight="1" x14ac:dyDescent="0.2"/>
    <row r="31" spans="2:7" customFormat="1" ht="15" customHeight="1" x14ac:dyDescent="0.2"/>
    <row r="32" spans="2:7"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spans="1:1" customFormat="1" ht="15" customHeight="1" x14ac:dyDescent="0.2"/>
    <row r="98" spans="1:1" customFormat="1" ht="15" customHeight="1" x14ac:dyDescent="0.2"/>
    <row r="99" spans="1:1" customFormat="1" ht="15" customHeight="1" x14ac:dyDescent="0.2"/>
    <row r="100" spans="1:1" customFormat="1" ht="15" customHeight="1" x14ac:dyDescent="0.2"/>
    <row r="101" spans="1:1" customFormat="1" ht="15" customHeight="1" x14ac:dyDescent="0.2"/>
    <row r="102" spans="1:1" customFormat="1" ht="15" customHeight="1" x14ac:dyDescent="0.2"/>
    <row r="103" spans="1:1" customFormat="1" ht="15" customHeight="1" x14ac:dyDescent="0.2"/>
    <row r="104" spans="1:1" customFormat="1" ht="15" customHeight="1" x14ac:dyDescent="0.2">
      <c r="A104" s="2"/>
    </row>
    <row r="105" spans="1:1" customFormat="1" ht="15" customHeight="1" x14ac:dyDescent="0.2">
      <c r="A105" s="2"/>
    </row>
    <row r="106" spans="1:1" customFormat="1" ht="15" customHeight="1" x14ac:dyDescent="0.2">
      <c r="A106" s="2"/>
    </row>
    <row r="107" spans="1:1" customFormat="1" ht="15" customHeight="1" x14ac:dyDescent="0.2">
      <c r="A107" s="2"/>
    </row>
    <row r="108" spans="1:1" customFormat="1" ht="15" customHeight="1" x14ac:dyDescent="0.2">
      <c r="A108" s="2"/>
    </row>
    <row r="109" spans="1:1" customFormat="1" ht="15" customHeight="1" x14ac:dyDescent="0.2">
      <c r="A109" s="2"/>
    </row>
    <row r="110" spans="1:1" customFormat="1" ht="15" customHeight="1" x14ac:dyDescent="0.2">
      <c r="A110" s="2"/>
    </row>
    <row r="111" spans="1:1" customFormat="1" ht="15" customHeight="1" x14ac:dyDescent="0.2">
      <c r="A111" s="2"/>
    </row>
    <row r="112" spans="1:1" customFormat="1" ht="15" customHeight="1" x14ac:dyDescent="0.2">
      <c r="A112" s="2"/>
    </row>
    <row r="113" spans="1:1" customFormat="1" ht="15" customHeight="1" x14ac:dyDescent="0.2">
      <c r="A113" s="2"/>
    </row>
    <row r="114" spans="1:1" customFormat="1" ht="15" customHeight="1" x14ac:dyDescent="0.2">
      <c r="A114" s="2"/>
    </row>
    <row r="115" spans="1:1" customFormat="1" ht="15" customHeight="1" x14ac:dyDescent="0.2">
      <c r="A115" s="2"/>
    </row>
    <row r="116" spans="1:1" customFormat="1" ht="15" customHeight="1" x14ac:dyDescent="0.2">
      <c r="A116" s="2"/>
    </row>
    <row r="117" spans="1:1" customFormat="1" ht="15" customHeight="1" x14ac:dyDescent="0.2">
      <c r="A117" s="2"/>
    </row>
    <row r="118" spans="1:1" customFormat="1" ht="15" customHeight="1" x14ac:dyDescent="0.2">
      <c r="A118" s="2"/>
    </row>
    <row r="119" spans="1:1" customFormat="1" ht="15" customHeight="1" x14ac:dyDescent="0.2">
      <c r="A119" s="2"/>
    </row>
    <row r="120" spans="1:1" customFormat="1" ht="15" customHeight="1" x14ac:dyDescent="0.2">
      <c r="A120" s="2"/>
    </row>
  </sheetData>
  <mergeCells count="16">
    <mergeCell ref="B2:G2"/>
    <mergeCell ref="B3:F3"/>
    <mergeCell ref="E4:F4"/>
    <mergeCell ref="E5:F5"/>
    <mergeCell ref="B4:C4"/>
    <mergeCell ref="B5:C5"/>
    <mergeCell ref="E6:F6"/>
    <mergeCell ref="B17:C17"/>
    <mergeCell ref="B12:D12"/>
    <mergeCell ref="B15:D15"/>
    <mergeCell ref="B6:C6"/>
    <mergeCell ref="B7:C7"/>
    <mergeCell ref="E7:F7"/>
    <mergeCell ref="B8:C8"/>
    <mergeCell ref="B9:C9"/>
    <mergeCell ref="B10:C10"/>
  </mergeCells>
  <hyperlinks>
    <hyperlink ref="E4:F4" location="'Grafico 1'!A1" display="'Grafico 1'!A1"/>
    <hyperlink ref="E5:F5" location="'Grafico 2'!A1" display="'Grafico 2'!A1"/>
    <hyperlink ref="E6:F6" location="'Grafico 3'!A1" display="'Grafico 3'!A1"/>
    <hyperlink ref="B12:D12" location="Metainformação!A1" display="Metainformação!A1"/>
    <hyperlink ref="B4:C4" location="'Quadro 1'!A1" display="'Quadro 1'!A1"/>
    <hyperlink ref="B5:C5" location="'Quadro 2'!A1" display="'Quadro 2'!A1"/>
    <hyperlink ref="B6:C6" location="'Quadro 3'!A1" display="'Quadro 3'!A1"/>
    <hyperlink ref="B7:C7" location="'Quadro 4'!A1" display="'Quadro 4'!A1"/>
    <hyperlink ref="B15" r:id="rId1" display="http://observatorioemigracao.pt/np4/6133.html"/>
    <hyperlink ref="B15:D15" r:id="rId2" display="http://observatorioemigracao.pt/np4/8647.html"/>
    <hyperlink ref="B8" location="'Quadro 5'!A1" display="'Quadro 5'!A1"/>
    <hyperlink ref="B9" location="'Quadro 6'!A1" display="'Quadro 6'!A1"/>
    <hyperlink ref="B10" location="'Quadro 7'!A1" display="'Quadro 7'!A1"/>
    <hyperlink ref="E7:F7" location="'Grafico 4'!A1" display="'Grafico 4'!A1"/>
    <hyperlink ref="E8" location="'Grafico 5'!A1" display="'Grafico 5'!A1"/>
  </hyperlinks>
  <pageMargins left="0.7" right="0.7" top="0.75" bottom="0.75" header="0.3" footer="0.3"/>
  <pageSetup paperSize="9" orientation="portrait" horizontalDpi="4294967293"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showGridLines="0" workbookViewId="0">
      <selection activeCell="B24" sqref="B24:G24"/>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11</v>
      </c>
      <c r="D1" s="6"/>
      <c r="E1" s="6"/>
      <c r="F1" s="6"/>
      <c r="G1" s="7"/>
    </row>
    <row r="2" spans="1:7" ht="30" customHeight="1" x14ac:dyDescent="0.2">
      <c r="B2" s="144" t="s">
        <v>60</v>
      </c>
      <c r="C2" s="152"/>
      <c r="D2" s="152"/>
      <c r="E2" s="152"/>
      <c r="F2" s="152"/>
      <c r="G2" s="154"/>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6" customFormat="1" ht="15" customHeight="1" x14ac:dyDescent="0.2"/>
    <row r="18" spans="1:16" customFormat="1" ht="15" customHeight="1" x14ac:dyDescent="0.2"/>
    <row r="19" spans="1:16" customFormat="1" ht="15" customHeight="1" x14ac:dyDescent="0.2"/>
    <row r="20" spans="1:16" customFormat="1" ht="15" customHeight="1" x14ac:dyDescent="0.2"/>
    <row r="21" spans="1:16" customFormat="1" ht="15" customHeight="1" x14ac:dyDescent="0.2">
      <c r="A21" s="9"/>
      <c r="B21" s="137"/>
      <c r="C21" s="128"/>
      <c r="D21" s="128"/>
      <c r="E21" s="128"/>
      <c r="F21" s="128"/>
      <c r="G21" s="155"/>
    </row>
    <row r="22" spans="1:16" customFormat="1" ht="15" customHeight="1" x14ac:dyDescent="0.2">
      <c r="A22" s="11"/>
      <c r="B22" s="153"/>
      <c r="C22" s="154"/>
      <c r="D22" s="154"/>
      <c r="E22" s="154"/>
      <c r="F22" s="154"/>
      <c r="G22" s="154"/>
    </row>
    <row r="23" spans="1:16" customFormat="1" ht="189.95" customHeight="1" x14ac:dyDescent="0.2">
      <c r="A23" s="9" t="s">
        <v>9</v>
      </c>
      <c r="B23" s="128" t="s">
        <v>51</v>
      </c>
      <c r="C23" s="128"/>
      <c r="D23" s="128"/>
      <c r="E23" s="128"/>
      <c r="F23" s="128"/>
      <c r="G23" s="128"/>
      <c r="H23" s="81"/>
      <c r="I23" s="81"/>
      <c r="J23" s="81"/>
      <c r="K23" s="81"/>
      <c r="N23" s="72"/>
      <c r="P23" s="72"/>
    </row>
    <row r="24" spans="1:16" customFormat="1" ht="30" customHeight="1" x14ac:dyDescent="0.2">
      <c r="A24" s="9" t="s">
        <v>2</v>
      </c>
      <c r="B24" s="128" t="s">
        <v>29</v>
      </c>
      <c r="C24" s="128"/>
      <c r="D24" s="128"/>
      <c r="E24" s="128"/>
      <c r="F24" s="128"/>
      <c r="G24" s="128"/>
      <c r="H24" s="81"/>
      <c r="I24" s="81"/>
      <c r="J24" s="81"/>
    </row>
    <row r="25" spans="1:16" s="49" customFormat="1" ht="15" customHeight="1" x14ac:dyDescent="0.2">
      <c r="A25" s="50" t="s">
        <v>3</v>
      </c>
      <c r="B25" s="136" t="s">
        <v>13</v>
      </c>
      <c r="C25" s="136"/>
      <c r="D25" s="136"/>
      <c r="E25" s="51"/>
      <c r="F25" s="51"/>
      <c r="G25" s="18"/>
    </row>
    <row r="26" spans="1:16" s="49" customFormat="1" ht="15" customHeight="1" x14ac:dyDescent="0.2">
      <c r="A26" s="52" t="s">
        <v>4</v>
      </c>
      <c r="B26" s="117" t="s">
        <v>15</v>
      </c>
      <c r="C26" s="117"/>
      <c r="D26" s="117"/>
      <c r="E26" s="53"/>
      <c r="F26" s="53"/>
      <c r="G26" s="18"/>
    </row>
    <row r="27" spans="1:16" customFormat="1" ht="15" customHeight="1" x14ac:dyDescent="0.2"/>
    <row r="28" spans="1:16" customFormat="1" ht="15" customHeight="1" x14ac:dyDescent="0.2"/>
    <row r="29" spans="1:16" customFormat="1" ht="15" customHeight="1" x14ac:dyDescent="0.2"/>
    <row r="30" spans="1:16" customFormat="1" ht="15" customHeight="1" x14ac:dyDescent="0.2"/>
    <row r="31" spans="1:16" customFormat="1" ht="15" customHeight="1" x14ac:dyDescent="0.2"/>
    <row r="32" spans="1: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sheetData>
  <mergeCells count="7">
    <mergeCell ref="B26:D26"/>
    <mergeCell ref="B22:G22"/>
    <mergeCell ref="B2:G2"/>
    <mergeCell ref="B21:G21"/>
    <mergeCell ref="B25:D25"/>
    <mergeCell ref="B23:G23"/>
    <mergeCell ref="B24:G24"/>
  </mergeCells>
  <hyperlinks>
    <hyperlink ref="C1" location="Indice!A1" display="[índice Ç]"/>
    <hyperlink ref="B26" r:id="rId1" display="http://observatorioemigracao.pt/np4/6133.html"/>
    <hyperlink ref="B26:D26" r:id="rId2" display="http://observatorioemigracao.pt/np4/8647.html"/>
  </hyperlinks>
  <pageMargins left="0.7" right="0.7" top="0.75" bottom="0.75" header="0.3" footer="0.3"/>
  <pageSetup paperSize="9" orientation="portrait" horizontalDpi="4294967293" verticalDpi="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zoomScaleNormal="100" workbookViewId="0">
      <selection activeCell="B1" sqref="B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11</v>
      </c>
      <c r="D1" s="6"/>
      <c r="E1" s="6"/>
      <c r="F1" s="6"/>
      <c r="G1" s="7"/>
    </row>
    <row r="2" spans="1:7" ht="45" customHeight="1" x14ac:dyDescent="0.2">
      <c r="B2" s="144" t="s">
        <v>61</v>
      </c>
      <c r="C2" s="144"/>
      <c r="D2" s="144"/>
      <c r="E2" s="144"/>
      <c r="F2" s="144"/>
      <c r="G2" s="144"/>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6" customFormat="1" ht="15" customHeight="1" x14ac:dyDescent="0.2"/>
    <row r="18" spans="1:16" customFormat="1" ht="15" customHeight="1" x14ac:dyDescent="0.2"/>
    <row r="19" spans="1:16" customFormat="1" ht="15" customHeight="1" x14ac:dyDescent="0.2"/>
    <row r="20" spans="1:16" customFormat="1" ht="15" customHeight="1" x14ac:dyDescent="0.2"/>
    <row r="21" spans="1:16" customFormat="1" ht="15" customHeight="1" x14ac:dyDescent="0.2"/>
    <row r="22" spans="1:16" customFormat="1" ht="15" customHeight="1" x14ac:dyDescent="0.2">
      <c r="A22" s="9" t="s">
        <v>9</v>
      </c>
      <c r="B22" s="128" t="s">
        <v>12</v>
      </c>
      <c r="C22" s="128"/>
      <c r="D22" s="128"/>
      <c r="E22" s="128"/>
      <c r="F22" s="128"/>
      <c r="G22" s="128"/>
      <c r="H22" s="81"/>
      <c r="I22" s="81"/>
      <c r="J22" s="81"/>
      <c r="K22" s="81"/>
      <c r="N22" s="72"/>
      <c r="P22" s="72"/>
    </row>
    <row r="23" spans="1:16" customFormat="1" ht="30" customHeight="1" x14ac:dyDescent="0.2">
      <c r="A23" s="9" t="s">
        <v>2</v>
      </c>
      <c r="B23" s="128" t="s">
        <v>29</v>
      </c>
      <c r="C23" s="128"/>
      <c r="D23" s="128"/>
      <c r="E23" s="128"/>
      <c r="F23" s="128"/>
      <c r="G23" s="128"/>
      <c r="H23" s="81"/>
      <c r="I23" s="81"/>
      <c r="J23" s="81"/>
    </row>
    <row r="24" spans="1:16" s="49" customFormat="1" ht="15" customHeight="1" x14ac:dyDescent="0.2">
      <c r="A24" s="50" t="s">
        <v>3</v>
      </c>
      <c r="B24" s="136" t="s">
        <v>13</v>
      </c>
      <c r="C24" s="136"/>
      <c r="D24" s="136"/>
      <c r="E24" s="51"/>
      <c r="F24" s="51"/>
      <c r="G24" s="18"/>
    </row>
    <row r="25" spans="1:16" s="49" customFormat="1" ht="15" customHeight="1" x14ac:dyDescent="0.2">
      <c r="A25" s="52" t="s">
        <v>4</v>
      </c>
      <c r="B25" s="117" t="s">
        <v>15</v>
      </c>
      <c r="C25" s="117"/>
      <c r="D25" s="117"/>
      <c r="E25" s="53"/>
      <c r="F25" s="53"/>
      <c r="G25" s="18"/>
    </row>
    <row r="26" spans="1:16" customFormat="1" ht="15" customHeight="1" x14ac:dyDescent="0.2"/>
    <row r="27" spans="1:16" customFormat="1" ht="15" customHeight="1" x14ac:dyDescent="0.2"/>
    <row r="28" spans="1:16" customFormat="1" ht="15" customHeight="1" x14ac:dyDescent="0.2"/>
    <row r="29" spans="1:16" customFormat="1" ht="15" customHeight="1" x14ac:dyDescent="0.2"/>
    <row r="30" spans="1:16" customFormat="1" ht="15" customHeight="1" x14ac:dyDescent="0.2"/>
    <row r="31" spans="1:16" customFormat="1" ht="15" customHeight="1" x14ac:dyDescent="0.2"/>
    <row r="32" spans="1:16" customFormat="1" ht="15" customHeight="1" x14ac:dyDescent="0.2"/>
    <row r="33" spans="2:6" customFormat="1" ht="15" customHeight="1" x14ac:dyDescent="0.2"/>
    <row r="34" spans="2:6" customFormat="1" ht="15" customHeight="1" x14ac:dyDescent="0.2"/>
    <row r="35" spans="2:6" customFormat="1" ht="15" customHeight="1" x14ac:dyDescent="0.2"/>
    <row r="36" spans="2:6" customFormat="1" ht="15" customHeight="1" x14ac:dyDescent="0.2"/>
    <row r="37" spans="2:6" customFormat="1" ht="15" customHeight="1" x14ac:dyDescent="0.2"/>
    <row r="38" spans="2:6" customFormat="1" ht="15" customHeight="1" x14ac:dyDescent="0.2"/>
    <row r="39" spans="2:6" customFormat="1" ht="15" customHeight="1" x14ac:dyDescent="0.2"/>
    <row r="40" spans="2:6" customFormat="1" ht="15" customHeight="1" x14ac:dyDescent="0.2"/>
    <row r="41" spans="2:6" customFormat="1" ht="15" customHeight="1" x14ac:dyDescent="0.2"/>
    <row r="42" spans="2:6" customFormat="1" ht="15" customHeight="1" x14ac:dyDescent="0.2"/>
    <row r="43" spans="2:6" customFormat="1" ht="15" customHeight="1" x14ac:dyDescent="0.2"/>
    <row r="44" spans="2:6" customFormat="1" ht="15" customHeight="1" x14ac:dyDescent="0.2"/>
    <row r="45" spans="2:6" customFormat="1" ht="15" customHeight="1" x14ac:dyDescent="0.2"/>
    <row r="46" spans="2:6" customFormat="1" ht="15" customHeight="1" x14ac:dyDescent="0.2">
      <c r="C46" s="1"/>
      <c r="D46" s="2"/>
      <c r="E46" s="2"/>
      <c r="F46" s="2"/>
    </row>
    <row r="47" spans="2:6" customFormat="1" ht="15" customHeight="1" x14ac:dyDescent="0.2">
      <c r="B47" s="110"/>
      <c r="C47" t="s">
        <v>52</v>
      </c>
      <c r="D47" t="s">
        <v>53</v>
      </c>
      <c r="E47" t="s">
        <v>54</v>
      </c>
      <c r="F47" t="s">
        <v>55</v>
      </c>
    </row>
    <row r="48" spans="2:6" customFormat="1" ht="15" customHeight="1" x14ac:dyDescent="0.2">
      <c r="B48" s="112">
        <v>1803</v>
      </c>
      <c r="C48" s="111">
        <v>34.153080961591598</v>
      </c>
      <c r="D48" s="111">
        <v>65.846919038408402</v>
      </c>
      <c r="E48" s="112" t="s">
        <v>8</v>
      </c>
      <c r="F48" s="111" t="s">
        <v>8</v>
      </c>
    </row>
    <row r="49" spans="2:8" customFormat="1" ht="15" customHeight="1" x14ac:dyDescent="0.2">
      <c r="B49" s="112">
        <v>1804</v>
      </c>
      <c r="C49" s="111">
        <v>34.871511467256148</v>
      </c>
      <c r="D49" s="111">
        <v>65.128488532743859</v>
      </c>
      <c r="E49" s="112" t="s">
        <v>8</v>
      </c>
      <c r="F49" s="111" t="s">
        <v>8</v>
      </c>
    </row>
    <row r="50" spans="2:8" customFormat="1" ht="15" customHeight="1" x14ac:dyDescent="0.2">
      <c r="B50" s="112">
        <v>1809</v>
      </c>
      <c r="C50" s="111">
        <v>39.215231019270952</v>
      </c>
      <c r="D50" s="111">
        <v>60.784768980729041</v>
      </c>
      <c r="E50" s="112" t="s">
        <v>8</v>
      </c>
      <c r="F50" s="111" t="s">
        <v>8</v>
      </c>
    </row>
    <row r="51" spans="2:8" customFormat="1" ht="15" customHeight="1" x14ac:dyDescent="0.2">
      <c r="B51" s="112">
        <v>1810</v>
      </c>
      <c r="C51" s="111">
        <v>40.750581202258388</v>
      </c>
      <c r="D51" s="111">
        <v>59.249418797741612</v>
      </c>
      <c r="E51" s="112" t="s">
        <v>8</v>
      </c>
      <c r="F51" s="111" t="s">
        <v>8</v>
      </c>
    </row>
    <row r="52" spans="2:8" customFormat="1" ht="15" customHeight="1" x14ac:dyDescent="0.2">
      <c r="B52" s="112">
        <v>1811</v>
      </c>
      <c r="C52" s="111">
        <v>40.347071583514101</v>
      </c>
      <c r="D52" s="111">
        <v>59.652928416485892</v>
      </c>
      <c r="E52" s="112" t="s">
        <v>8</v>
      </c>
      <c r="F52" s="111" t="s">
        <v>8</v>
      </c>
    </row>
    <row r="53" spans="2:8" customFormat="1" ht="15" customHeight="1" x14ac:dyDescent="0.2">
      <c r="B53" s="112">
        <v>1813</v>
      </c>
      <c r="C53" s="111">
        <v>36.102941176470587</v>
      </c>
      <c r="D53" s="111">
        <v>63.897058823529406</v>
      </c>
      <c r="E53" s="112" t="s">
        <v>8</v>
      </c>
      <c r="F53" s="111" t="s">
        <v>8</v>
      </c>
    </row>
    <row r="54" spans="2:8" ht="15" customHeight="1" x14ac:dyDescent="0.2">
      <c r="B54" s="112">
        <v>1813</v>
      </c>
      <c r="C54" s="111">
        <v>34.808702175543885</v>
      </c>
      <c r="D54" s="111">
        <v>65.191297824456115</v>
      </c>
      <c r="E54" s="112" t="s">
        <v>8</v>
      </c>
      <c r="F54" s="111" t="s">
        <v>8</v>
      </c>
      <c r="G54"/>
      <c r="H54"/>
    </row>
    <row r="55" spans="2:8" ht="15" customHeight="1" x14ac:dyDescent="0.2">
      <c r="B55" s="112">
        <v>1814</v>
      </c>
      <c r="C55" s="111">
        <v>37.791710205503307</v>
      </c>
      <c r="D55" s="111">
        <v>62.208289794496693</v>
      </c>
      <c r="E55" s="112" t="s">
        <v>8</v>
      </c>
      <c r="F55" s="111" t="s">
        <v>8</v>
      </c>
      <c r="G55"/>
      <c r="H55"/>
    </row>
    <row r="56" spans="2:8" ht="15" customHeight="1" x14ac:dyDescent="0.2">
      <c r="B56" s="112">
        <v>1815</v>
      </c>
      <c r="C56" s="111">
        <v>38.690744920993225</v>
      </c>
      <c r="D56" s="111">
        <v>61.309255079006775</v>
      </c>
      <c r="E56" s="112" t="s">
        <v>8</v>
      </c>
      <c r="F56" s="111" t="s">
        <v>8</v>
      </c>
      <c r="G56"/>
      <c r="H56"/>
    </row>
    <row r="57" spans="2:8" ht="15" customHeight="1" x14ac:dyDescent="0.2">
      <c r="B57" s="112">
        <v>1816</v>
      </c>
      <c r="C57" s="111">
        <v>41.434689507494646</v>
      </c>
      <c r="D57" s="111">
        <v>58.565310492505354</v>
      </c>
      <c r="E57" s="112" t="s">
        <v>8</v>
      </c>
      <c r="F57" s="111" t="s">
        <v>8</v>
      </c>
      <c r="G57"/>
      <c r="H57"/>
    </row>
    <row r="58" spans="2:8" ht="15" customHeight="1" x14ac:dyDescent="0.2">
      <c r="B58" s="112">
        <v>1823</v>
      </c>
      <c r="C58" s="111">
        <v>29.059829059829063</v>
      </c>
      <c r="D58" s="111" t="s">
        <v>8</v>
      </c>
      <c r="E58" s="112">
        <v>70.940170940170901</v>
      </c>
      <c r="F58" s="111" t="s">
        <v>8</v>
      </c>
      <c r="G58"/>
      <c r="H58"/>
    </row>
    <row r="59" spans="2:8" ht="15" customHeight="1" x14ac:dyDescent="0.2">
      <c r="B59" s="112">
        <v>1824</v>
      </c>
      <c r="C59" s="111">
        <v>21.490218642117377</v>
      </c>
      <c r="D59" s="111">
        <v>48.130034522439587</v>
      </c>
      <c r="E59" s="112" t="s">
        <v>8</v>
      </c>
      <c r="F59" s="111">
        <v>30.379746835443001</v>
      </c>
      <c r="G59"/>
      <c r="H59"/>
    </row>
    <row r="60" spans="2:8" ht="15" customHeight="1" x14ac:dyDescent="0.2">
      <c r="B60" s="112">
        <v>1827</v>
      </c>
      <c r="C60" s="111">
        <v>22.337465216291424</v>
      </c>
      <c r="D60" s="111">
        <v>46.24335947381735</v>
      </c>
      <c r="E60" s="112" t="s">
        <v>8</v>
      </c>
      <c r="F60" s="111">
        <v>31.419175309891202</v>
      </c>
      <c r="G60"/>
      <c r="H60"/>
    </row>
    <row r="61" spans="2:8" ht="15" customHeight="1" x14ac:dyDescent="0.2">
      <c r="B61" s="112">
        <v>1830</v>
      </c>
      <c r="C61" s="111">
        <v>53.11203319502075</v>
      </c>
      <c r="D61" s="111">
        <v>46.88796680497925</v>
      </c>
      <c r="E61" s="112" t="s">
        <v>8</v>
      </c>
      <c r="F61" s="111" t="s">
        <v>8</v>
      </c>
      <c r="G61"/>
      <c r="H61"/>
    </row>
    <row r="62" spans="2:8" ht="15" customHeight="1" x14ac:dyDescent="0.2">
      <c r="B62" s="112">
        <v>1831</v>
      </c>
      <c r="C62" s="111">
        <v>35.584415584415588</v>
      </c>
      <c r="D62" s="111">
        <v>64.415584415584419</v>
      </c>
      <c r="E62" s="112" t="s">
        <v>8</v>
      </c>
      <c r="F62" s="111" t="s">
        <v>8</v>
      </c>
      <c r="G62"/>
      <c r="H62"/>
    </row>
    <row r="63" spans="2:8" ht="15" customHeight="1" x14ac:dyDescent="0.2">
      <c r="B63" s="112">
        <v>1832</v>
      </c>
      <c r="C63" s="111">
        <v>37.220721826663393</v>
      </c>
      <c r="D63" s="111">
        <v>62.779278173336607</v>
      </c>
      <c r="E63" s="112" t="s">
        <v>8</v>
      </c>
      <c r="F63" s="111" t="s">
        <v>8</v>
      </c>
      <c r="G63"/>
      <c r="H63"/>
    </row>
    <row r="64" spans="2:8" ht="15" customHeight="1" x14ac:dyDescent="0.2">
      <c r="B64" s="112">
        <v>1835</v>
      </c>
      <c r="C64" s="111">
        <v>40.852272727272727</v>
      </c>
      <c r="D64" s="111">
        <v>59.147727272727266</v>
      </c>
      <c r="E64" s="112" t="s">
        <v>8</v>
      </c>
      <c r="F64" s="111" t="s">
        <v>8</v>
      </c>
      <c r="G64"/>
      <c r="H64"/>
    </row>
    <row r="65" spans="2:8" ht="15" customHeight="1" x14ac:dyDescent="0.2">
      <c r="B65" s="112">
        <v>1836</v>
      </c>
      <c r="C65" s="111">
        <v>40.59350503919373</v>
      </c>
      <c r="D65" s="111">
        <v>59.406494960806263</v>
      </c>
      <c r="E65" s="112" t="s">
        <v>8</v>
      </c>
      <c r="F65" s="111" t="s">
        <v>8</v>
      </c>
      <c r="G65"/>
      <c r="H65"/>
    </row>
    <row r="66" spans="2:8" ht="15" customHeight="1" x14ac:dyDescent="0.2">
      <c r="B66" s="112">
        <v>1837</v>
      </c>
      <c r="C66" s="111">
        <v>41.403410679340233</v>
      </c>
      <c r="D66" s="111">
        <v>58.596589320659774</v>
      </c>
      <c r="E66" s="112" t="s">
        <v>8</v>
      </c>
      <c r="F66" s="111" t="s">
        <v>8</v>
      </c>
      <c r="G66"/>
      <c r="H66"/>
    </row>
    <row r="67" spans="2:8" ht="15" customHeight="1" x14ac:dyDescent="0.2">
      <c r="B67" s="112">
        <v>1838</v>
      </c>
      <c r="C67" s="111">
        <v>39.830725827135161</v>
      </c>
      <c r="D67" s="111">
        <v>60.169274172864839</v>
      </c>
      <c r="E67" s="112" t="s">
        <v>8</v>
      </c>
      <c r="F67" s="111" t="s">
        <v>8</v>
      </c>
      <c r="G67"/>
      <c r="H67"/>
    </row>
    <row r="68" spans="2:8" ht="15" customHeight="1" x14ac:dyDescent="0.2">
      <c r="B68" s="112">
        <v>1841</v>
      </c>
      <c r="C68" s="111">
        <v>42.347896006432592</v>
      </c>
      <c r="D68" s="111">
        <v>57.652103993567408</v>
      </c>
      <c r="E68" s="112" t="s">
        <v>8</v>
      </c>
      <c r="F68" s="111" t="s">
        <v>8</v>
      </c>
      <c r="G68"/>
      <c r="H68"/>
    </row>
    <row r="69" spans="2:8" ht="15" customHeight="1" x14ac:dyDescent="0.2">
      <c r="B69" s="112">
        <v>1842</v>
      </c>
      <c r="C69" s="111">
        <v>43.944730425358983</v>
      </c>
      <c r="D69" s="111">
        <v>56.055269574641017</v>
      </c>
      <c r="E69" s="112" t="s">
        <v>8</v>
      </c>
      <c r="F69" s="111" t="s">
        <v>8</v>
      </c>
      <c r="G69"/>
      <c r="H69"/>
    </row>
    <row r="70" spans="2:8" ht="15" customHeight="1" x14ac:dyDescent="0.2">
      <c r="B70" s="112">
        <v>1843</v>
      </c>
      <c r="C70" s="111">
        <v>44.177583697234354</v>
      </c>
      <c r="D70" s="111">
        <v>55.822416302765646</v>
      </c>
      <c r="E70" s="112" t="s">
        <v>8</v>
      </c>
      <c r="F70" s="111" t="s">
        <v>8</v>
      </c>
      <c r="G70"/>
      <c r="H70"/>
    </row>
    <row r="71" spans="2:8" ht="15" customHeight="1" x14ac:dyDescent="0.2">
      <c r="B71" s="112">
        <v>1844</v>
      </c>
      <c r="C71" s="111">
        <v>44.619486185167233</v>
      </c>
      <c r="D71" s="111">
        <v>55.380513814832767</v>
      </c>
      <c r="E71" s="112" t="s">
        <v>8</v>
      </c>
      <c r="F71" s="111" t="s">
        <v>8</v>
      </c>
      <c r="G71"/>
      <c r="H71"/>
    </row>
    <row r="72" spans="2:8" ht="15" customHeight="1" x14ac:dyDescent="0.2">
      <c r="B72" s="112">
        <v>1845</v>
      </c>
      <c r="C72" s="111">
        <v>45.802650957290133</v>
      </c>
      <c r="D72" s="111">
        <v>54.197349042709867</v>
      </c>
      <c r="E72" s="112" t="s">
        <v>8</v>
      </c>
      <c r="F72" s="111" t="s">
        <v>8</v>
      </c>
      <c r="G72"/>
      <c r="H72"/>
    </row>
    <row r="73" spans="2:8" ht="15" customHeight="1" x14ac:dyDescent="0.2">
      <c r="B73" s="112">
        <v>1846</v>
      </c>
      <c r="C73" s="111">
        <v>44.35</v>
      </c>
      <c r="D73" s="111">
        <v>55.65</v>
      </c>
      <c r="E73" s="112" t="s">
        <v>8</v>
      </c>
      <c r="F73" s="111" t="s">
        <v>8</v>
      </c>
      <c r="G73"/>
      <c r="H73"/>
    </row>
    <row r="74" spans="2:8" ht="15" customHeight="1" x14ac:dyDescent="0.2">
      <c r="B74" s="112">
        <v>1849</v>
      </c>
      <c r="C74" s="111">
        <v>43.732448302272147</v>
      </c>
      <c r="D74" s="111">
        <v>56.26755169772786</v>
      </c>
      <c r="E74" s="112" t="s">
        <v>8</v>
      </c>
      <c r="F74" s="111" t="s">
        <v>8</v>
      </c>
      <c r="G74"/>
      <c r="H74"/>
    </row>
  </sheetData>
  <sortState ref="B39:C65">
    <sortCondition descending="1" ref="C39:C65"/>
  </sortState>
  <mergeCells count="5">
    <mergeCell ref="B25:D25"/>
    <mergeCell ref="B2:G2"/>
    <mergeCell ref="B24:D24"/>
    <mergeCell ref="B22:G22"/>
    <mergeCell ref="B23:G23"/>
  </mergeCells>
  <hyperlinks>
    <hyperlink ref="C1" location="Indice!A1" display="[índice Ç]"/>
    <hyperlink ref="B25" r:id="rId1" display="http://observatorioemigracao.pt/np4/6133.html"/>
    <hyperlink ref="B25:D25" r:id="rId2" display="http://observatorioemigracao.pt/np4/8647.html"/>
  </hyperlinks>
  <pageMargins left="0.7" right="0.7" top="0.75" bottom="0.75" header="0.3" footer="0.3"/>
  <pageSetup paperSize="9" orientation="portrait" horizontalDpi="4294967293" verticalDpi="0"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zoomScaleNormal="100" workbookViewId="0">
      <selection activeCell="B1" sqref="B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11</v>
      </c>
      <c r="D1" s="6"/>
      <c r="E1" s="6"/>
      <c r="F1" s="6"/>
      <c r="G1" s="7"/>
    </row>
    <row r="2" spans="1:7" ht="45" customHeight="1" x14ac:dyDescent="0.2">
      <c r="B2" s="144" t="s">
        <v>56</v>
      </c>
      <c r="C2" s="144"/>
      <c r="D2" s="144"/>
      <c r="E2" s="144"/>
      <c r="F2" s="144"/>
      <c r="G2" s="144"/>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6" customFormat="1" ht="15" customHeight="1" x14ac:dyDescent="0.2"/>
    <row r="18" spans="1:16" customFormat="1" ht="15" customHeight="1" x14ac:dyDescent="0.2"/>
    <row r="19" spans="1:16" customFormat="1" ht="15" customHeight="1" x14ac:dyDescent="0.2"/>
    <row r="20" spans="1:16" customFormat="1" ht="15" customHeight="1" x14ac:dyDescent="0.2"/>
    <row r="21" spans="1:16" customFormat="1" ht="15" customHeight="1" x14ac:dyDescent="0.2"/>
    <row r="22" spans="1:16" customFormat="1" ht="174.75" customHeight="1" x14ac:dyDescent="0.2">
      <c r="A22" s="9" t="s">
        <v>9</v>
      </c>
      <c r="B22" s="128" t="s">
        <v>62</v>
      </c>
      <c r="C22" s="128"/>
      <c r="D22" s="128"/>
      <c r="E22" s="128"/>
      <c r="F22" s="128"/>
      <c r="G22" s="128"/>
      <c r="H22" s="81"/>
      <c r="I22" s="81"/>
      <c r="J22" s="81"/>
      <c r="K22" s="81"/>
      <c r="N22" s="72"/>
      <c r="P22" s="72"/>
    </row>
    <row r="23" spans="1:16" customFormat="1" ht="30" customHeight="1" x14ac:dyDescent="0.2">
      <c r="A23" s="9" t="s">
        <v>2</v>
      </c>
      <c r="B23" s="128" t="s">
        <v>29</v>
      </c>
      <c r="C23" s="128"/>
      <c r="D23" s="128"/>
      <c r="E23" s="128"/>
      <c r="F23" s="128"/>
      <c r="G23" s="128"/>
      <c r="H23" s="81"/>
      <c r="I23" s="81"/>
      <c r="J23" s="81"/>
    </row>
    <row r="24" spans="1:16" s="49" customFormat="1" ht="15" customHeight="1" x14ac:dyDescent="0.2">
      <c r="A24" s="50" t="s">
        <v>3</v>
      </c>
      <c r="B24" s="136" t="s">
        <v>13</v>
      </c>
      <c r="C24" s="136"/>
      <c r="D24" s="136"/>
      <c r="E24" s="51"/>
      <c r="F24" s="51"/>
      <c r="G24" s="18"/>
    </row>
    <row r="25" spans="1:16" s="49" customFormat="1" ht="15" customHeight="1" x14ac:dyDescent="0.2">
      <c r="A25" s="52" t="s">
        <v>4</v>
      </c>
      <c r="B25" s="117" t="s">
        <v>15</v>
      </c>
      <c r="C25" s="117"/>
      <c r="D25" s="117"/>
      <c r="E25" s="53"/>
      <c r="F25" s="53"/>
      <c r="G25" s="18"/>
    </row>
    <row r="26" spans="1:16" customFormat="1" ht="15" customHeight="1" x14ac:dyDescent="0.2"/>
    <row r="27" spans="1:16" customFormat="1" ht="15" customHeight="1" x14ac:dyDescent="0.2"/>
    <row r="28" spans="1:16" customFormat="1" ht="15" customHeight="1" x14ac:dyDescent="0.2"/>
    <row r="29" spans="1:16" customFormat="1" ht="15" customHeight="1" x14ac:dyDescent="0.2"/>
    <row r="30" spans="1:16" customFormat="1" ht="15" customHeight="1" x14ac:dyDescent="0.2"/>
    <row r="31" spans="1:16" customFormat="1" ht="15" customHeight="1" x14ac:dyDescent="0.2"/>
    <row r="32" spans="1:16" customFormat="1" ht="15" customHeight="1" x14ac:dyDescent="0.2"/>
    <row r="33" spans="2:6" customFormat="1" ht="15" customHeight="1" x14ac:dyDescent="0.2"/>
    <row r="34" spans="2:6" customFormat="1" ht="15" customHeight="1" x14ac:dyDescent="0.2"/>
    <row r="35" spans="2:6" customFormat="1" ht="15" customHeight="1" x14ac:dyDescent="0.2"/>
    <row r="36" spans="2:6" customFormat="1" ht="15" customHeight="1" x14ac:dyDescent="0.2"/>
    <row r="37" spans="2:6" customFormat="1" ht="15" customHeight="1" x14ac:dyDescent="0.2"/>
    <row r="38" spans="2:6" customFormat="1" ht="15" customHeight="1" x14ac:dyDescent="0.2"/>
    <row r="39" spans="2:6" customFormat="1" ht="15" customHeight="1" x14ac:dyDescent="0.2"/>
    <row r="40" spans="2:6" customFormat="1" ht="15" customHeight="1" x14ac:dyDescent="0.2"/>
    <row r="41" spans="2:6" customFormat="1" ht="15" customHeight="1" x14ac:dyDescent="0.2"/>
    <row r="42" spans="2:6" customFormat="1" ht="15" customHeight="1" x14ac:dyDescent="0.2"/>
    <row r="43" spans="2:6" customFormat="1" ht="15" customHeight="1" x14ac:dyDescent="0.2"/>
    <row r="44" spans="2:6" customFormat="1" ht="15" customHeight="1" x14ac:dyDescent="0.2"/>
    <row r="45" spans="2:6" customFormat="1" ht="15" customHeight="1" x14ac:dyDescent="0.2"/>
    <row r="46" spans="2:6" customFormat="1" ht="15" customHeight="1" x14ac:dyDescent="0.2">
      <c r="C46" s="1"/>
      <c r="D46" s="2"/>
      <c r="E46" s="2"/>
      <c r="F46" s="2"/>
    </row>
    <row r="47" spans="2:6" customFormat="1" ht="15" customHeight="1" x14ac:dyDescent="0.2">
      <c r="B47" s="110" t="s">
        <v>0</v>
      </c>
      <c r="C47" t="s">
        <v>49</v>
      </c>
      <c r="D47" t="s">
        <v>41</v>
      </c>
    </row>
    <row r="48" spans="2:6" customFormat="1" ht="15" customHeight="1" x14ac:dyDescent="0.2">
      <c r="B48" s="112">
        <v>1803</v>
      </c>
      <c r="C48" s="111">
        <v>75.854118633410181</v>
      </c>
      <c r="D48" s="111">
        <v>24.145881366589812</v>
      </c>
      <c r="E48" s="112"/>
      <c r="F48" s="112"/>
    </row>
    <row r="49" spans="2:8" customFormat="1" ht="15" customHeight="1" x14ac:dyDescent="0.2">
      <c r="B49" s="112">
        <v>1804</v>
      </c>
      <c r="C49" s="111">
        <v>75.854118633410181</v>
      </c>
      <c r="D49" s="111">
        <v>24.145881366589812</v>
      </c>
      <c r="E49" s="112"/>
      <c r="F49" s="112"/>
    </row>
    <row r="50" spans="2:8" customFormat="1" ht="15" customHeight="1" x14ac:dyDescent="0.2">
      <c r="B50" s="112">
        <v>1809</v>
      </c>
      <c r="C50" s="111">
        <v>100</v>
      </c>
      <c r="D50" s="111" t="e">
        <v>#VALUE!</v>
      </c>
      <c r="E50" s="112"/>
      <c r="F50" s="112"/>
    </row>
    <row r="51" spans="2:8" customFormat="1" ht="15" customHeight="1" x14ac:dyDescent="0.2">
      <c r="B51" s="112">
        <v>1810</v>
      </c>
      <c r="C51" s="111">
        <v>68.901601830663623</v>
      </c>
      <c r="D51" s="111">
        <v>31.098398169336384</v>
      </c>
      <c r="E51" s="112"/>
      <c r="F51" s="112"/>
    </row>
    <row r="52" spans="2:8" customFormat="1" ht="15" customHeight="1" x14ac:dyDescent="0.2">
      <c r="B52" s="112">
        <v>1811</v>
      </c>
      <c r="C52" s="111">
        <v>69.848484848484844</v>
      </c>
      <c r="D52" s="111">
        <v>30.151515151515152</v>
      </c>
      <c r="E52" s="112"/>
      <c r="F52" s="112"/>
    </row>
    <row r="53" spans="2:8" customFormat="1" ht="15" customHeight="1" x14ac:dyDescent="0.2">
      <c r="B53" s="112">
        <v>1813</v>
      </c>
      <c r="C53" s="111">
        <v>67.110782136688869</v>
      </c>
      <c r="D53" s="111">
        <v>32.889217863311124</v>
      </c>
      <c r="E53" s="112"/>
      <c r="F53" s="112"/>
    </row>
    <row r="54" spans="2:8" ht="15" customHeight="1" x14ac:dyDescent="0.2">
      <c r="B54" s="112">
        <v>1813</v>
      </c>
      <c r="C54" s="111">
        <v>66.666666666666657</v>
      </c>
      <c r="D54" s="111">
        <v>33.333333333333329</v>
      </c>
      <c r="E54" s="112"/>
      <c r="F54" s="112"/>
      <c r="G54"/>
      <c r="H54"/>
    </row>
    <row r="55" spans="2:8" ht="15" customHeight="1" x14ac:dyDescent="0.2">
      <c r="B55" s="112">
        <v>1814</v>
      </c>
      <c r="C55" s="111">
        <v>67.96875</v>
      </c>
      <c r="D55" s="111">
        <v>32.03125</v>
      </c>
      <c r="E55" s="112"/>
      <c r="F55" s="112"/>
      <c r="G55"/>
      <c r="H55"/>
    </row>
    <row r="56" spans="2:8" ht="15" customHeight="1" x14ac:dyDescent="0.2">
      <c r="B56" s="112">
        <v>1815</v>
      </c>
      <c r="C56" s="111">
        <v>58.4741288278775</v>
      </c>
      <c r="D56" s="111">
        <v>41.525871172122493</v>
      </c>
      <c r="E56" s="112"/>
      <c r="F56" s="112"/>
      <c r="G56"/>
      <c r="H56"/>
    </row>
    <row r="57" spans="2:8" ht="15" customHeight="1" x14ac:dyDescent="0.2">
      <c r="B57" s="112">
        <v>1816</v>
      </c>
      <c r="C57" s="111">
        <v>65.162790697674424</v>
      </c>
      <c r="D57" s="111">
        <v>34.837209302325583</v>
      </c>
      <c r="E57" s="112"/>
      <c r="F57" s="112"/>
      <c r="G57"/>
      <c r="H57"/>
    </row>
    <row r="58" spans="2:8" ht="15" customHeight="1" x14ac:dyDescent="0.2">
      <c r="B58" s="112">
        <v>1823</v>
      </c>
      <c r="C58" s="111">
        <v>87.789904502046383</v>
      </c>
      <c r="D58" s="111">
        <v>12.210095497953615</v>
      </c>
      <c r="E58" s="112"/>
      <c r="F58" s="112"/>
      <c r="G58"/>
      <c r="H58"/>
    </row>
    <row r="59" spans="2:8" ht="15" customHeight="1" x14ac:dyDescent="0.2">
      <c r="B59" s="112">
        <v>1824</v>
      </c>
      <c r="C59" s="111">
        <v>76.311745334796925</v>
      </c>
      <c r="D59" s="111">
        <v>23.688254665203072</v>
      </c>
      <c r="E59" s="112"/>
      <c r="F59" s="112"/>
      <c r="G59"/>
      <c r="H59"/>
    </row>
    <row r="60" spans="2:8" ht="15" customHeight="1" x14ac:dyDescent="0.2">
      <c r="B60" s="112">
        <v>1827</v>
      </c>
      <c r="C60" s="111">
        <v>77.464236723495986</v>
      </c>
      <c r="D60" s="111">
        <v>22.535763276504017</v>
      </c>
      <c r="E60" s="112"/>
      <c r="F60" s="112"/>
      <c r="G60"/>
      <c r="H60"/>
    </row>
    <row r="61" spans="2:8" ht="15" customHeight="1" x14ac:dyDescent="0.2">
      <c r="B61" s="112">
        <v>1830</v>
      </c>
      <c r="C61" s="111">
        <v>76.769055745164962</v>
      </c>
      <c r="D61" s="111">
        <v>23.230944254835041</v>
      </c>
      <c r="E61" s="112"/>
      <c r="F61" s="112"/>
      <c r="G61"/>
      <c r="H61"/>
    </row>
    <row r="62" spans="2:8" ht="15" customHeight="1" x14ac:dyDescent="0.2">
      <c r="B62" s="112">
        <v>1831</v>
      </c>
      <c r="C62" s="111">
        <v>78.411405295315689</v>
      </c>
      <c r="D62" s="111">
        <v>21.588594704684319</v>
      </c>
      <c r="E62" s="112"/>
      <c r="F62" s="112"/>
      <c r="G62"/>
      <c r="H62"/>
    </row>
    <row r="63" spans="2:8" ht="15" customHeight="1" x14ac:dyDescent="0.2">
      <c r="B63" s="112">
        <v>1832</v>
      </c>
      <c r="C63" s="111">
        <v>75.678186547751764</v>
      </c>
      <c r="D63" s="111">
        <v>23.950204384986996</v>
      </c>
      <c r="E63" s="112"/>
      <c r="F63" s="112"/>
      <c r="G63"/>
      <c r="H63"/>
    </row>
    <row r="64" spans="2:8" ht="15" customHeight="1" x14ac:dyDescent="0.2">
      <c r="B64" s="112">
        <v>1835</v>
      </c>
      <c r="C64" s="111">
        <v>73.272273105745214</v>
      </c>
      <c r="D64" s="111">
        <v>26.72772689425479</v>
      </c>
      <c r="E64" s="112"/>
      <c r="F64" s="112"/>
      <c r="G64"/>
      <c r="H64"/>
    </row>
    <row r="65" spans="2:8" ht="15" customHeight="1" x14ac:dyDescent="0.2">
      <c r="B65" s="112">
        <v>1836</v>
      </c>
      <c r="C65" s="111">
        <v>74.21566590484106</v>
      </c>
      <c r="D65" s="111">
        <v>25.784334095158947</v>
      </c>
      <c r="E65" s="112"/>
      <c r="F65" s="112"/>
      <c r="G65"/>
      <c r="H65"/>
    </row>
    <row r="66" spans="2:8" ht="15" customHeight="1" x14ac:dyDescent="0.2">
      <c r="B66" s="112">
        <v>1837</v>
      </c>
      <c r="C66" s="111">
        <v>75.41640312038794</v>
      </c>
      <c r="D66" s="111">
        <v>24.58359687961206</v>
      </c>
      <c r="E66" s="112"/>
      <c r="F66" s="112"/>
      <c r="G66"/>
      <c r="H66"/>
    </row>
    <row r="67" spans="2:8" ht="15" customHeight="1" x14ac:dyDescent="0.2">
      <c r="B67" s="112">
        <v>1838</v>
      </c>
      <c r="C67" s="111">
        <v>79.963084495488104</v>
      </c>
      <c r="D67" s="111">
        <v>20.036915504511896</v>
      </c>
      <c r="E67" s="112"/>
      <c r="F67" s="112"/>
      <c r="G67"/>
      <c r="H67"/>
    </row>
    <row r="68" spans="2:8" ht="15" customHeight="1" x14ac:dyDescent="0.2">
      <c r="B68" s="112">
        <v>1841</v>
      </c>
      <c r="C68" s="111">
        <v>77.923976608187147</v>
      </c>
      <c r="D68" s="111">
        <v>22.076023391812864</v>
      </c>
      <c r="E68" s="112"/>
      <c r="F68" s="112"/>
      <c r="G68"/>
      <c r="H68"/>
    </row>
    <row r="69" spans="2:8" ht="15" customHeight="1" x14ac:dyDescent="0.2">
      <c r="B69" s="112">
        <v>1842</v>
      </c>
      <c r="C69" s="111">
        <v>77.282244556113895</v>
      </c>
      <c r="D69" s="111">
        <v>22.717755443886098</v>
      </c>
      <c r="E69" s="112"/>
      <c r="F69" s="112"/>
      <c r="G69"/>
      <c r="H69"/>
    </row>
    <row r="70" spans="2:8" ht="15" customHeight="1" x14ac:dyDescent="0.2">
      <c r="B70" s="112">
        <v>1843</v>
      </c>
      <c r="C70" s="111">
        <v>78.739255014326645</v>
      </c>
      <c r="D70" s="111">
        <v>21.260744985673352</v>
      </c>
      <c r="E70" s="112"/>
      <c r="F70" s="112"/>
      <c r="G70"/>
      <c r="H70"/>
    </row>
    <row r="71" spans="2:8" ht="15" customHeight="1" x14ac:dyDescent="0.2">
      <c r="B71" s="112">
        <v>1844</v>
      </c>
      <c r="C71" s="111">
        <v>79.468412942989218</v>
      </c>
      <c r="D71" s="111">
        <v>20.531587057010785</v>
      </c>
      <c r="E71" s="112"/>
      <c r="F71" s="112"/>
      <c r="G71"/>
      <c r="H71"/>
    </row>
    <row r="72" spans="2:8" ht="15" customHeight="1" x14ac:dyDescent="0.2">
      <c r="B72" s="112">
        <v>1845</v>
      </c>
      <c r="C72" s="111">
        <v>79.96074582924436</v>
      </c>
      <c r="D72" s="111">
        <v>20.039254170755644</v>
      </c>
      <c r="E72" s="112"/>
      <c r="F72" s="112"/>
      <c r="G72"/>
      <c r="H72"/>
    </row>
    <row r="73" spans="2:8" ht="15" customHeight="1" x14ac:dyDescent="0.2">
      <c r="B73" s="112">
        <v>1846</v>
      </c>
      <c r="C73" s="111">
        <v>80.016003200640128</v>
      </c>
      <c r="D73" s="111">
        <v>19.983996799359872</v>
      </c>
      <c r="E73" s="112"/>
      <c r="F73" s="112"/>
      <c r="G73"/>
      <c r="H73"/>
    </row>
    <row r="74" spans="2:8" ht="15" customHeight="1" x14ac:dyDescent="0.2">
      <c r="B74" s="112">
        <v>1849</v>
      </c>
      <c r="C74" s="111">
        <v>88.881325164511011</v>
      </c>
      <c r="D74" s="111">
        <v>11.118674835488996</v>
      </c>
      <c r="E74" s="112"/>
      <c r="F74" s="112"/>
      <c r="G74"/>
      <c r="H74"/>
    </row>
  </sheetData>
  <mergeCells count="5">
    <mergeCell ref="B2:G2"/>
    <mergeCell ref="B24:D24"/>
    <mergeCell ref="B25:D25"/>
    <mergeCell ref="B22:G22"/>
    <mergeCell ref="B23:G23"/>
  </mergeCells>
  <hyperlinks>
    <hyperlink ref="C1" location="Indice!A1" display="[índice Ç]"/>
    <hyperlink ref="B25" r:id="rId1" display="http://observatorioemigracao.pt/np4/6133.html"/>
    <hyperlink ref="B25:D25" r:id="rId2" display="http://observatorioemigracao.pt/np4/8647.html"/>
  </hyperlinks>
  <pageMargins left="0.7" right="0.7" top="0.75" bottom="0.75" header="0.3" footer="0.3"/>
  <pageSetup paperSize="9" orientation="portrait" horizontalDpi="4294967293" verticalDpi="0"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showGridLines="0" workbookViewId="0">
      <selection activeCell="B24" sqref="B24:G24"/>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11</v>
      </c>
      <c r="D1" s="6"/>
      <c r="E1" s="6"/>
      <c r="F1" s="6"/>
      <c r="G1" s="7"/>
    </row>
    <row r="2" spans="1:7" ht="30" customHeight="1" x14ac:dyDescent="0.2">
      <c r="B2" s="144" t="s">
        <v>63</v>
      </c>
      <c r="C2" s="152"/>
      <c r="D2" s="152"/>
      <c r="E2" s="152"/>
      <c r="F2" s="152"/>
      <c r="G2" s="154"/>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6" customFormat="1" ht="15" customHeight="1" x14ac:dyDescent="0.2"/>
    <row r="18" spans="1:16" customFormat="1" ht="15" customHeight="1" x14ac:dyDescent="0.2"/>
    <row r="19" spans="1:16" customFormat="1" ht="15" customHeight="1" x14ac:dyDescent="0.2"/>
    <row r="20" spans="1:16" customFormat="1" ht="15" customHeight="1" x14ac:dyDescent="0.2"/>
    <row r="21" spans="1:16" customFormat="1" ht="15" customHeight="1" x14ac:dyDescent="0.2">
      <c r="A21" s="9"/>
      <c r="B21" s="137"/>
      <c r="C21" s="128"/>
      <c r="D21" s="128"/>
      <c r="E21" s="128"/>
      <c r="F21" s="128"/>
      <c r="G21" s="155"/>
    </row>
    <row r="22" spans="1:16" customFormat="1" ht="15" customHeight="1" x14ac:dyDescent="0.2">
      <c r="A22" s="11"/>
      <c r="B22" s="153"/>
      <c r="C22" s="154"/>
      <c r="D22" s="154"/>
      <c r="E22" s="154"/>
      <c r="F22" s="154"/>
      <c r="G22" s="154"/>
    </row>
    <row r="23" spans="1:16" customFormat="1" ht="174.95" customHeight="1" x14ac:dyDescent="0.2">
      <c r="A23" s="9" t="s">
        <v>9</v>
      </c>
      <c r="B23" s="128" t="s">
        <v>64</v>
      </c>
      <c r="C23" s="128"/>
      <c r="D23" s="128"/>
      <c r="E23" s="128"/>
      <c r="F23" s="128"/>
      <c r="G23" s="128"/>
      <c r="H23" s="81"/>
      <c r="I23" s="81"/>
      <c r="J23" s="81"/>
      <c r="K23" s="81"/>
      <c r="N23" s="72"/>
      <c r="P23" s="72"/>
    </row>
    <row r="24" spans="1:16" customFormat="1" ht="30" customHeight="1" x14ac:dyDescent="0.2">
      <c r="A24" s="9" t="s">
        <v>2</v>
      </c>
      <c r="B24" s="128" t="s">
        <v>29</v>
      </c>
      <c r="C24" s="128"/>
      <c r="D24" s="128"/>
      <c r="E24" s="128"/>
      <c r="F24" s="128"/>
      <c r="G24" s="128"/>
      <c r="H24" s="81"/>
      <c r="I24" s="81"/>
      <c r="J24" s="81"/>
    </row>
    <row r="25" spans="1:16" s="49" customFormat="1" ht="15" customHeight="1" x14ac:dyDescent="0.2">
      <c r="A25" s="50" t="s">
        <v>3</v>
      </c>
      <c r="B25" s="136" t="s">
        <v>13</v>
      </c>
      <c r="C25" s="136"/>
      <c r="D25" s="136"/>
      <c r="E25" s="51"/>
      <c r="F25" s="51"/>
      <c r="G25" s="18"/>
    </row>
    <row r="26" spans="1:16" s="49" customFormat="1" ht="15" customHeight="1" x14ac:dyDescent="0.2">
      <c r="A26" s="52" t="s">
        <v>4</v>
      </c>
      <c r="B26" s="117" t="s">
        <v>15</v>
      </c>
      <c r="C26" s="117"/>
      <c r="D26" s="117"/>
      <c r="E26" s="53"/>
      <c r="F26" s="53"/>
      <c r="G26" s="18"/>
    </row>
    <row r="27" spans="1:16" customFormat="1" ht="15" customHeight="1" x14ac:dyDescent="0.2"/>
    <row r="28" spans="1:16" customFormat="1" ht="15" customHeight="1" x14ac:dyDescent="0.2"/>
    <row r="29" spans="1:16" customFormat="1" ht="15" customHeight="1" x14ac:dyDescent="0.2"/>
    <row r="30" spans="1:16" customFormat="1" ht="15" customHeight="1" x14ac:dyDescent="0.2"/>
    <row r="31" spans="1:16" customFormat="1" ht="15" customHeight="1" x14ac:dyDescent="0.2"/>
    <row r="32" spans="1: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sheetData>
  <mergeCells count="7">
    <mergeCell ref="B26:D26"/>
    <mergeCell ref="B2:G2"/>
    <mergeCell ref="B21:G21"/>
    <mergeCell ref="B22:G22"/>
    <mergeCell ref="B25:D25"/>
    <mergeCell ref="B23:G23"/>
    <mergeCell ref="B24:G24"/>
  </mergeCells>
  <hyperlinks>
    <hyperlink ref="C1" location="Indice!A1" display="[índice Ç]"/>
    <hyperlink ref="B26" r:id="rId1" display="http://observatorioemigracao.pt/np4/6133.html"/>
    <hyperlink ref="B26:D26" r:id="rId2" display="http://observatorioemigracao.pt/np4/8647.html"/>
  </hyperlinks>
  <pageMargins left="0.7" right="0.7" top="0.75" bottom="0.75" header="0.3" footer="0.3"/>
  <pageSetup paperSize="9" orientation="portrait" horizontalDpi="4294967293" verticalDpi="0"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showGridLines="0" workbookViewId="0">
      <selection activeCell="B5" sqref="B5:G5"/>
    </sheetView>
  </sheetViews>
  <sheetFormatPr defaultColWidth="12.83203125" defaultRowHeight="15" customHeight="1" x14ac:dyDescent="0.2"/>
  <cols>
    <col min="1" max="1" width="14.83203125" style="2" customWidth="1"/>
    <col min="2" max="2" width="14.83203125" style="1" customWidth="1"/>
    <col min="3" max="7" width="14.83203125" style="2" customWidth="1"/>
    <col min="8" max="8" width="12.83203125" style="2" customWidth="1"/>
    <col min="9" max="16384" width="12.83203125" style="2"/>
  </cols>
  <sheetData>
    <row r="1" spans="1:8" ht="30" customHeight="1" x14ac:dyDescent="0.2">
      <c r="A1" s="3"/>
      <c r="B1" s="4"/>
      <c r="C1" s="7" t="s">
        <v>11</v>
      </c>
      <c r="D1" s="6"/>
      <c r="E1"/>
    </row>
    <row r="2" spans="1:8" customFormat="1" ht="30" customHeight="1" x14ac:dyDescent="0.2">
      <c r="B2" s="156" t="s">
        <v>6</v>
      </c>
      <c r="C2" s="157"/>
      <c r="D2" s="157"/>
      <c r="E2" s="157"/>
      <c r="F2" s="157"/>
      <c r="G2" s="157"/>
    </row>
    <row r="3" spans="1:8" customFormat="1" ht="15" customHeight="1" x14ac:dyDescent="0.2"/>
    <row r="4" spans="1:8" customFormat="1" ht="65.099999999999994" customHeight="1" x14ac:dyDescent="0.2">
      <c r="B4" s="158" t="s">
        <v>65</v>
      </c>
      <c r="C4" s="158"/>
      <c r="D4" s="158"/>
      <c r="E4" s="158"/>
      <c r="F4" s="158"/>
      <c r="G4" s="158"/>
    </row>
    <row r="5" spans="1:8" customFormat="1" ht="15" customHeight="1" x14ac:dyDescent="0.2">
      <c r="B5" s="128" t="s">
        <v>5</v>
      </c>
      <c r="C5" s="128"/>
      <c r="D5" s="128"/>
      <c r="E5" s="128"/>
      <c r="F5" s="128"/>
      <c r="G5" s="128"/>
    </row>
    <row r="6" spans="1:8" customFormat="1" ht="30" customHeight="1" x14ac:dyDescent="0.2">
      <c r="B6" s="128" t="s">
        <v>57</v>
      </c>
      <c r="C6" s="128"/>
      <c r="D6" s="128"/>
      <c r="E6" s="128"/>
      <c r="F6" s="128"/>
      <c r="G6" s="128"/>
    </row>
    <row r="7" spans="1:8" customFormat="1" ht="15" customHeight="1" x14ac:dyDescent="0.2">
      <c r="B7" s="128" t="s">
        <v>58</v>
      </c>
      <c r="C7" s="128"/>
      <c r="D7" s="128"/>
      <c r="E7" s="128"/>
      <c r="F7" s="128"/>
      <c r="G7" s="128"/>
      <c r="H7" s="34"/>
    </row>
    <row r="8" spans="1:8" customFormat="1" ht="30" customHeight="1" x14ac:dyDescent="0.2">
      <c r="B8" s="21"/>
    </row>
    <row r="9" spans="1:8" s="49" customFormat="1" ht="15" customHeight="1" x14ac:dyDescent="0.2">
      <c r="A9" s="50" t="s">
        <v>3</v>
      </c>
      <c r="B9" s="136" t="s">
        <v>13</v>
      </c>
      <c r="C9" s="136"/>
      <c r="D9" s="136"/>
      <c r="E9" s="51"/>
      <c r="F9" s="51"/>
      <c r="G9" s="18"/>
    </row>
    <row r="10" spans="1:8" s="49" customFormat="1" ht="15" customHeight="1" x14ac:dyDescent="0.2">
      <c r="A10" s="52" t="s">
        <v>4</v>
      </c>
      <c r="B10" s="117" t="s">
        <v>15</v>
      </c>
      <c r="C10" s="117"/>
      <c r="D10" s="117"/>
      <c r="E10" s="53"/>
      <c r="F10" s="53"/>
      <c r="G10" s="18"/>
    </row>
    <row r="11" spans="1:8" customFormat="1" ht="15" customHeight="1" x14ac:dyDescent="0.2"/>
    <row r="12" spans="1:8" customFormat="1" ht="45" customHeight="1" x14ac:dyDescent="0.2"/>
    <row r="13" spans="1:8" customFormat="1" ht="15" customHeight="1" x14ac:dyDescent="0.2"/>
    <row r="14" spans="1:8" customFormat="1" ht="15" customHeight="1" x14ac:dyDescent="0.2"/>
    <row r="15" spans="1:8" customFormat="1" ht="15" customHeight="1" x14ac:dyDescent="0.2"/>
    <row r="16" spans="1:8"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spans="1:1" customFormat="1" ht="15" customHeight="1" x14ac:dyDescent="0.2"/>
    <row r="98" spans="1:1" customFormat="1" ht="15" customHeight="1" x14ac:dyDescent="0.2"/>
    <row r="99" spans="1:1" customFormat="1" ht="15" customHeight="1" x14ac:dyDescent="0.2">
      <c r="A99" s="2"/>
    </row>
    <row r="100" spans="1:1" customFormat="1" ht="15" customHeight="1" x14ac:dyDescent="0.2">
      <c r="A100" s="2"/>
    </row>
    <row r="101" spans="1:1" customFormat="1" ht="15" customHeight="1" x14ac:dyDescent="0.2">
      <c r="A101" s="2"/>
    </row>
    <row r="102" spans="1:1" customFormat="1" ht="15" customHeight="1" x14ac:dyDescent="0.2">
      <c r="A102" s="2"/>
    </row>
    <row r="103" spans="1:1" customFormat="1" ht="15" customHeight="1" x14ac:dyDescent="0.2">
      <c r="A103" s="2"/>
    </row>
    <row r="104" spans="1:1" customFormat="1" ht="15" customHeight="1" x14ac:dyDescent="0.2">
      <c r="A104" s="2"/>
    </row>
    <row r="105" spans="1:1" customFormat="1" ht="15" customHeight="1" x14ac:dyDescent="0.2">
      <c r="A105" s="2"/>
    </row>
    <row r="106" spans="1:1" customFormat="1" ht="15" customHeight="1" x14ac:dyDescent="0.2">
      <c r="A106" s="2"/>
    </row>
    <row r="107" spans="1:1" customFormat="1" ht="15" customHeight="1" x14ac:dyDescent="0.2">
      <c r="A107" s="2"/>
    </row>
    <row r="108" spans="1:1" customFormat="1" ht="15" customHeight="1" x14ac:dyDescent="0.2">
      <c r="A108" s="2"/>
    </row>
    <row r="109" spans="1:1" customFormat="1" ht="15" customHeight="1" x14ac:dyDescent="0.2">
      <c r="A109" s="2"/>
    </row>
    <row r="110" spans="1:1" customFormat="1" ht="15" customHeight="1" x14ac:dyDescent="0.2">
      <c r="A110" s="2"/>
    </row>
    <row r="111" spans="1:1" customFormat="1" ht="15" customHeight="1" x14ac:dyDescent="0.2">
      <c r="A111" s="2"/>
    </row>
    <row r="112" spans="1:1" customFormat="1" ht="15" customHeight="1" x14ac:dyDescent="0.2">
      <c r="A112" s="2"/>
    </row>
    <row r="113" spans="1:1" customFormat="1" ht="15" customHeight="1" x14ac:dyDescent="0.2">
      <c r="A113" s="2"/>
    </row>
    <row r="114" spans="1:1" customFormat="1" ht="15" customHeight="1" x14ac:dyDescent="0.2">
      <c r="A114" s="2"/>
    </row>
    <row r="115" spans="1:1" customFormat="1" ht="15" customHeight="1" x14ac:dyDescent="0.2">
      <c r="A115" s="2"/>
    </row>
  </sheetData>
  <mergeCells count="7">
    <mergeCell ref="B10:D10"/>
    <mergeCell ref="B7:G7"/>
    <mergeCell ref="B2:G2"/>
    <mergeCell ref="B5:G5"/>
    <mergeCell ref="B6:G6"/>
    <mergeCell ref="B4:G4"/>
    <mergeCell ref="B9:D9"/>
  </mergeCells>
  <hyperlinks>
    <hyperlink ref="C1" location="Indice!A1" display="[índice Ç]"/>
    <hyperlink ref="B10" r:id="rId1" display="http://observatorioemigracao.pt/np4/6133.html"/>
    <hyperlink ref="B10:D10" r:id="rId2" display="http://observatorioemigracao.pt/np4/8647.html"/>
  </hyperlinks>
  <pageMargins left="0.7" right="0.7" top="0.75" bottom="0.75" header="0.3" footer="0.3"/>
  <pageSetup paperSize="9" orientation="portrait" horizontalDpi="4294967293"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2"/>
  <sheetViews>
    <sheetView showGridLines="0" workbookViewId="0"/>
  </sheetViews>
  <sheetFormatPr defaultColWidth="12.83203125" defaultRowHeight="15" customHeight="1" x14ac:dyDescent="0.2"/>
  <cols>
    <col min="1" max="1" width="14.83203125" style="2" customWidth="1"/>
    <col min="2" max="3" width="13.83203125" style="1" customWidth="1"/>
    <col min="4" max="22" width="13.83203125" style="2" customWidth="1"/>
    <col min="23" max="16384" width="12.83203125" style="2"/>
  </cols>
  <sheetData>
    <row r="1" spans="1:22" ht="30" customHeight="1" x14ac:dyDescent="0.2">
      <c r="A1" s="3"/>
      <c r="B1" s="4"/>
      <c r="C1" s="7" t="s">
        <v>11</v>
      </c>
      <c r="D1" s="5"/>
      <c r="E1" s="5"/>
      <c r="F1" s="5"/>
      <c r="G1" s="5"/>
      <c r="H1" s="6"/>
      <c r="I1" s="6"/>
      <c r="J1" s="6"/>
      <c r="K1" s="6"/>
      <c r="L1" s="7"/>
      <c r="M1" s="6"/>
    </row>
    <row r="2" spans="1:22" ht="30" customHeight="1" thickBot="1" x14ac:dyDescent="0.25">
      <c r="B2" s="129" t="s">
        <v>38</v>
      </c>
      <c r="C2" s="129"/>
      <c r="D2" s="129"/>
      <c r="E2" s="129"/>
      <c r="F2" s="129"/>
      <c r="G2" s="129"/>
      <c r="H2" s="129"/>
      <c r="I2" s="129"/>
      <c r="J2" s="129"/>
      <c r="K2" s="129"/>
      <c r="L2" s="129"/>
      <c r="M2" s="22"/>
    </row>
    <row r="3" spans="1:22" customFormat="1" ht="45" customHeight="1" x14ac:dyDescent="0.2">
      <c r="B3" s="130" t="s">
        <v>0</v>
      </c>
      <c r="C3" s="132" t="s">
        <v>16</v>
      </c>
      <c r="D3" s="133"/>
      <c r="E3" s="134" t="s">
        <v>18</v>
      </c>
      <c r="F3" s="135"/>
      <c r="G3" s="135"/>
      <c r="H3" s="126" t="s">
        <v>19</v>
      </c>
      <c r="I3" s="127"/>
      <c r="J3" s="127"/>
      <c r="K3" s="126" t="s">
        <v>20</v>
      </c>
      <c r="L3" s="127"/>
      <c r="M3" s="126" t="s">
        <v>21</v>
      </c>
      <c r="N3" s="127"/>
      <c r="O3" s="126" t="s">
        <v>22</v>
      </c>
      <c r="P3" s="127"/>
      <c r="Q3" s="126" t="s">
        <v>23</v>
      </c>
      <c r="R3" s="127"/>
      <c r="S3" s="126" t="s">
        <v>24</v>
      </c>
      <c r="T3" s="127"/>
      <c r="U3" s="126" t="s">
        <v>25</v>
      </c>
      <c r="V3" s="127"/>
    </row>
    <row r="4" spans="1:22" customFormat="1" ht="45" customHeight="1" x14ac:dyDescent="0.2">
      <c r="B4" s="131"/>
      <c r="C4" s="23" t="s">
        <v>1</v>
      </c>
      <c r="D4" s="24" t="s">
        <v>7</v>
      </c>
      <c r="E4" s="43" t="s">
        <v>1</v>
      </c>
      <c r="F4" s="25" t="s">
        <v>7</v>
      </c>
      <c r="G4" s="95" t="s">
        <v>17</v>
      </c>
      <c r="H4" s="23" t="s">
        <v>1</v>
      </c>
      <c r="I4" s="25" t="s">
        <v>7</v>
      </c>
      <c r="J4" s="95" t="s">
        <v>17</v>
      </c>
      <c r="K4" s="43" t="s">
        <v>1</v>
      </c>
      <c r="L4" s="26" t="s">
        <v>7</v>
      </c>
      <c r="M4" s="43" t="s">
        <v>1</v>
      </c>
      <c r="N4" s="26" t="s">
        <v>7</v>
      </c>
      <c r="O4" s="43" t="s">
        <v>1</v>
      </c>
      <c r="P4" s="26" t="s">
        <v>7</v>
      </c>
      <c r="Q4" s="43" t="s">
        <v>1</v>
      </c>
      <c r="R4" s="26" t="s">
        <v>7</v>
      </c>
      <c r="S4" s="43" t="s">
        <v>1</v>
      </c>
      <c r="T4" s="26" t="s">
        <v>7</v>
      </c>
      <c r="U4" s="43" t="s">
        <v>1</v>
      </c>
      <c r="V4" s="26" t="s">
        <v>7</v>
      </c>
    </row>
    <row r="5" spans="1:22" customFormat="1" ht="15" customHeight="1" x14ac:dyDescent="0.2">
      <c r="B5" s="54">
        <v>1803</v>
      </c>
      <c r="C5" s="55">
        <v>3619</v>
      </c>
      <c r="D5" s="56" t="s">
        <v>8</v>
      </c>
      <c r="E5" s="55">
        <v>1236</v>
      </c>
      <c r="F5" s="93" t="s">
        <v>8</v>
      </c>
      <c r="G5" s="57">
        <f>E5/C5*100</f>
        <v>34.153080961591598</v>
      </c>
      <c r="H5" s="59">
        <v>2383</v>
      </c>
      <c r="I5" s="94" t="s">
        <v>8</v>
      </c>
      <c r="J5" s="60">
        <f>H5/C5*100</f>
        <v>65.846919038408402</v>
      </c>
      <c r="K5" s="90" t="s">
        <v>8</v>
      </c>
      <c r="L5" s="58" t="s">
        <v>8</v>
      </c>
      <c r="M5" s="90" t="s">
        <v>8</v>
      </c>
      <c r="N5" s="58" t="s">
        <v>8</v>
      </c>
      <c r="O5" s="90" t="s">
        <v>8</v>
      </c>
      <c r="P5" s="58" t="s">
        <v>8</v>
      </c>
      <c r="Q5" s="90" t="s">
        <v>8</v>
      </c>
      <c r="R5" s="58" t="s">
        <v>8</v>
      </c>
      <c r="S5" s="90" t="s">
        <v>8</v>
      </c>
      <c r="T5" s="58" t="s">
        <v>8</v>
      </c>
      <c r="U5" s="90" t="s">
        <v>8</v>
      </c>
      <c r="V5" s="58" t="s">
        <v>8</v>
      </c>
    </row>
    <row r="6" spans="1:22" customFormat="1" ht="15" customHeight="1" x14ac:dyDescent="0.2">
      <c r="B6" s="61">
        <v>1804</v>
      </c>
      <c r="C6" s="62">
        <v>3619</v>
      </c>
      <c r="D6" s="63">
        <f>(C6-C5)/C5*100</f>
        <v>0</v>
      </c>
      <c r="E6" s="62">
        <v>1262</v>
      </c>
      <c r="F6" s="64">
        <f>(E6-E5)/E5*100</f>
        <v>2.1035598705501619</v>
      </c>
      <c r="G6" s="64">
        <f t="shared" ref="G6:G31" si="0">E6/C6*100</f>
        <v>34.871511467256148</v>
      </c>
      <c r="H6" s="66">
        <v>2357</v>
      </c>
      <c r="I6" s="67">
        <f>(H6-H5)/H5*100</f>
        <v>-1.0910616869492236</v>
      </c>
      <c r="J6" s="67">
        <f t="shared" ref="J6:J31" si="1">H6/C6*100</f>
        <v>65.128488532743859</v>
      </c>
      <c r="K6" s="91" t="s">
        <v>8</v>
      </c>
      <c r="L6" s="65" t="s">
        <v>8</v>
      </c>
      <c r="M6" s="91" t="s">
        <v>8</v>
      </c>
      <c r="N6" s="65" t="s">
        <v>8</v>
      </c>
      <c r="O6" s="91" t="s">
        <v>8</v>
      </c>
      <c r="P6" s="65" t="s">
        <v>8</v>
      </c>
      <c r="Q6" s="91" t="s">
        <v>8</v>
      </c>
      <c r="R6" s="65" t="s">
        <v>8</v>
      </c>
      <c r="S6" s="91" t="s">
        <v>8</v>
      </c>
      <c r="T6" s="65" t="s">
        <v>8</v>
      </c>
      <c r="U6" s="91" t="s">
        <v>8</v>
      </c>
      <c r="V6" s="65" t="s">
        <v>8</v>
      </c>
    </row>
    <row r="7" spans="1:22" customFormat="1" ht="15" customHeight="1" x14ac:dyDescent="0.2">
      <c r="B7" s="68">
        <v>1809</v>
      </c>
      <c r="C7" s="69">
        <v>4307</v>
      </c>
      <c r="D7" s="63">
        <f t="shared" ref="D7:D31" si="2">(C7-C6)/C6*100</f>
        <v>19.010776457584967</v>
      </c>
      <c r="E7" s="69">
        <v>1689</v>
      </c>
      <c r="F7" s="96">
        <f t="shared" ref="F7:F31" si="3">(E7-E6)/E6*100</f>
        <v>33.835182250396194</v>
      </c>
      <c r="G7" s="64">
        <f t="shared" si="0"/>
        <v>39.215231019270952</v>
      </c>
      <c r="H7" s="70">
        <v>2618</v>
      </c>
      <c r="I7" s="97">
        <f t="shared" ref="I7:I31" si="4">(H7-H6)/H6*100</f>
        <v>11.073398387781078</v>
      </c>
      <c r="J7" s="67">
        <f t="shared" si="1"/>
        <v>60.784768980729041</v>
      </c>
      <c r="K7" s="91" t="s">
        <v>8</v>
      </c>
      <c r="L7" s="65" t="s">
        <v>8</v>
      </c>
      <c r="M7" s="91" t="s">
        <v>8</v>
      </c>
      <c r="N7" s="65" t="s">
        <v>8</v>
      </c>
      <c r="O7" s="91" t="s">
        <v>8</v>
      </c>
      <c r="P7" s="65" t="s">
        <v>8</v>
      </c>
      <c r="Q7" s="91" t="s">
        <v>8</v>
      </c>
      <c r="R7" s="65" t="s">
        <v>8</v>
      </c>
      <c r="S7" s="91" t="s">
        <v>8</v>
      </c>
      <c r="T7" s="65" t="s">
        <v>8</v>
      </c>
      <c r="U7" s="91" t="s">
        <v>8</v>
      </c>
      <c r="V7" s="65" t="s">
        <v>8</v>
      </c>
    </row>
    <row r="8" spans="1:22" customFormat="1" ht="15" customHeight="1" x14ac:dyDescent="0.2">
      <c r="B8" s="68">
        <v>1810</v>
      </c>
      <c r="C8" s="69">
        <v>3011</v>
      </c>
      <c r="D8" s="63">
        <f t="shared" si="2"/>
        <v>-30.090550267007199</v>
      </c>
      <c r="E8" s="69">
        <v>1227</v>
      </c>
      <c r="F8" s="96">
        <f t="shared" si="3"/>
        <v>-27.353463587921844</v>
      </c>
      <c r="G8" s="64">
        <f t="shared" si="0"/>
        <v>40.750581202258388</v>
      </c>
      <c r="H8" s="70">
        <v>1784</v>
      </c>
      <c r="I8" s="97">
        <f t="shared" si="4"/>
        <v>-31.856378915202445</v>
      </c>
      <c r="J8" s="67">
        <f t="shared" si="1"/>
        <v>59.249418797741612</v>
      </c>
      <c r="K8" s="91" t="s">
        <v>8</v>
      </c>
      <c r="L8" s="65" t="s">
        <v>8</v>
      </c>
      <c r="M8" s="91" t="s">
        <v>8</v>
      </c>
      <c r="N8" s="65" t="s">
        <v>8</v>
      </c>
      <c r="O8" s="91" t="s">
        <v>8</v>
      </c>
      <c r="P8" s="65" t="s">
        <v>8</v>
      </c>
      <c r="Q8" s="91" t="s">
        <v>8</v>
      </c>
      <c r="R8" s="65" t="s">
        <v>8</v>
      </c>
      <c r="S8" s="91" t="s">
        <v>8</v>
      </c>
      <c r="T8" s="65" t="s">
        <v>8</v>
      </c>
      <c r="U8" s="91" t="s">
        <v>8</v>
      </c>
      <c r="V8" s="65" t="s">
        <v>8</v>
      </c>
    </row>
    <row r="9" spans="1:22" customFormat="1" ht="15" customHeight="1" x14ac:dyDescent="0.2">
      <c r="B9" s="61">
        <v>1811</v>
      </c>
      <c r="C9" s="62">
        <v>2766</v>
      </c>
      <c r="D9" s="63">
        <f t="shared" si="2"/>
        <v>-8.1368316174028568</v>
      </c>
      <c r="E9" s="62">
        <v>1116</v>
      </c>
      <c r="F9" s="64">
        <f t="shared" si="3"/>
        <v>-9.0464547677261606</v>
      </c>
      <c r="G9" s="64">
        <f t="shared" si="0"/>
        <v>40.347071583514101</v>
      </c>
      <c r="H9" s="66">
        <v>1650</v>
      </c>
      <c r="I9" s="67">
        <f t="shared" si="4"/>
        <v>-7.5112107623318378</v>
      </c>
      <c r="J9" s="67">
        <f t="shared" si="1"/>
        <v>59.652928416485892</v>
      </c>
      <c r="K9" s="91" t="s">
        <v>8</v>
      </c>
      <c r="L9" s="65" t="s">
        <v>8</v>
      </c>
      <c r="M9" s="91" t="s">
        <v>8</v>
      </c>
      <c r="N9" s="65" t="s">
        <v>8</v>
      </c>
      <c r="O9" s="91" t="s">
        <v>8</v>
      </c>
      <c r="P9" s="65" t="s">
        <v>8</v>
      </c>
      <c r="Q9" s="91" t="s">
        <v>8</v>
      </c>
      <c r="R9" s="65" t="s">
        <v>8</v>
      </c>
      <c r="S9" s="91" t="s">
        <v>8</v>
      </c>
      <c r="T9" s="65" t="s">
        <v>8</v>
      </c>
      <c r="U9" s="91" t="s">
        <v>8</v>
      </c>
      <c r="V9" s="65" t="s">
        <v>8</v>
      </c>
    </row>
    <row r="10" spans="1:22" customFormat="1" ht="15" customHeight="1" x14ac:dyDescent="0.2">
      <c r="B10" s="61">
        <v>1813</v>
      </c>
      <c r="C10" s="62">
        <v>2720</v>
      </c>
      <c r="D10" s="63">
        <f t="shared" si="2"/>
        <v>-1.6630513376717282</v>
      </c>
      <c r="E10" s="62">
        <v>982</v>
      </c>
      <c r="F10" s="64">
        <f t="shared" si="3"/>
        <v>-12.007168458781361</v>
      </c>
      <c r="G10" s="64">
        <f t="shared" si="0"/>
        <v>36.102941176470587</v>
      </c>
      <c r="H10" s="66">
        <v>1738</v>
      </c>
      <c r="I10" s="67">
        <f t="shared" si="4"/>
        <v>5.3333333333333339</v>
      </c>
      <c r="J10" s="67">
        <f t="shared" si="1"/>
        <v>63.897058823529406</v>
      </c>
      <c r="K10" s="91" t="s">
        <v>8</v>
      </c>
      <c r="L10" s="65" t="s">
        <v>8</v>
      </c>
      <c r="M10" s="91" t="s">
        <v>8</v>
      </c>
      <c r="N10" s="65" t="s">
        <v>8</v>
      </c>
      <c r="O10" s="91" t="s">
        <v>8</v>
      </c>
      <c r="P10" s="65" t="s">
        <v>8</v>
      </c>
      <c r="Q10" s="91" t="s">
        <v>8</v>
      </c>
      <c r="R10" s="65" t="s">
        <v>8</v>
      </c>
      <c r="S10" s="91" t="s">
        <v>8</v>
      </c>
      <c r="T10" s="65" t="s">
        <v>8</v>
      </c>
      <c r="U10" s="91" t="s">
        <v>8</v>
      </c>
      <c r="V10" s="65" t="s">
        <v>8</v>
      </c>
    </row>
    <row r="11" spans="1:22" customFormat="1" ht="15" customHeight="1" x14ac:dyDescent="0.2">
      <c r="B11" s="61">
        <v>1813</v>
      </c>
      <c r="C11" s="62">
        <v>2666</v>
      </c>
      <c r="D11" s="63">
        <f t="shared" si="2"/>
        <v>-1.9852941176470587</v>
      </c>
      <c r="E11" s="62">
        <v>928</v>
      </c>
      <c r="F11" s="64">
        <f t="shared" si="3"/>
        <v>-5.4989816700610996</v>
      </c>
      <c r="G11" s="64">
        <f t="shared" si="0"/>
        <v>34.808702175543885</v>
      </c>
      <c r="H11" s="66">
        <v>1738</v>
      </c>
      <c r="I11" s="67">
        <f t="shared" si="4"/>
        <v>0</v>
      </c>
      <c r="J11" s="67">
        <f t="shared" si="1"/>
        <v>65.191297824456115</v>
      </c>
      <c r="K11" s="91" t="s">
        <v>8</v>
      </c>
      <c r="L11" s="65" t="s">
        <v>8</v>
      </c>
      <c r="M11" s="91" t="s">
        <v>8</v>
      </c>
      <c r="N11" s="65" t="s">
        <v>8</v>
      </c>
      <c r="O11" s="91" t="s">
        <v>8</v>
      </c>
      <c r="P11" s="65" t="s">
        <v>8</v>
      </c>
      <c r="Q11" s="91" t="s">
        <v>8</v>
      </c>
      <c r="R11" s="65" t="s">
        <v>8</v>
      </c>
      <c r="S11" s="91" t="s">
        <v>8</v>
      </c>
      <c r="T11" s="65" t="s">
        <v>8</v>
      </c>
      <c r="U11" s="91" t="s">
        <v>8</v>
      </c>
      <c r="V11" s="65" t="s">
        <v>8</v>
      </c>
    </row>
    <row r="12" spans="1:22" customFormat="1" ht="15" customHeight="1" x14ac:dyDescent="0.2">
      <c r="B12" s="61">
        <v>1814</v>
      </c>
      <c r="C12" s="62">
        <v>2871</v>
      </c>
      <c r="D12" s="63">
        <f t="shared" si="2"/>
        <v>7.6894223555888974</v>
      </c>
      <c r="E12" s="62">
        <v>1085</v>
      </c>
      <c r="F12" s="64">
        <f t="shared" si="3"/>
        <v>16.918103448275861</v>
      </c>
      <c r="G12" s="64">
        <f t="shared" si="0"/>
        <v>37.791710205503307</v>
      </c>
      <c r="H12" s="66">
        <v>1786</v>
      </c>
      <c r="I12" s="67">
        <f t="shared" si="4"/>
        <v>2.7617951668584579</v>
      </c>
      <c r="J12" s="67">
        <f t="shared" si="1"/>
        <v>62.208289794496693</v>
      </c>
      <c r="K12" s="91" t="s">
        <v>8</v>
      </c>
      <c r="L12" s="65" t="s">
        <v>8</v>
      </c>
      <c r="M12" s="91" t="s">
        <v>8</v>
      </c>
      <c r="N12" s="65" t="s">
        <v>8</v>
      </c>
      <c r="O12" s="91" t="s">
        <v>8</v>
      </c>
      <c r="P12" s="65" t="s">
        <v>8</v>
      </c>
      <c r="Q12" s="91" t="s">
        <v>8</v>
      </c>
      <c r="R12" s="65" t="s">
        <v>8</v>
      </c>
      <c r="S12" s="91" t="s">
        <v>8</v>
      </c>
      <c r="T12" s="65" t="s">
        <v>8</v>
      </c>
      <c r="U12" s="91" t="s">
        <v>8</v>
      </c>
      <c r="V12" s="65" t="s">
        <v>8</v>
      </c>
    </row>
    <row r="13" spans="1:22" customFormat="1" ht="15" customHeight="1" x14ac:dyDescent="0.2">
      <c r="B13" s="61">
        <v>1815</v>
      </c>
      <c r="C13" s="62">
        <v>2215</v>
      </c>
      <c r="D13" s="63">
        <f t="shared" si="2"/>
        <v>-22.849181469871123</v>
      </c>
      <c r="E13" s="62">
        <v>857</v>
      </c>
      <c r="F13" s="64">
        <f t="shared" si="3"/>
        <v>-21.013824884792626</v>
      </c>
      <c r="G13" s="64">
        <f t="shared" si="0"/>
        <v>38.690744920993225</v>
      </c>
      <c r="H13" s="66">
        <v>1358</v>
      </c>
      <c r="I13" s="67">
        <f t="shared" si="4"/>
        <v>-23.964165733482641</v>
      </c>
      <c r="J13" s="67">
        <f t="shared" si="1"/>
        <v>61.309255079006775</v>
      </c>
      <c r="K13" s="91" t="s">
        <v>8</v>
      </c>
      <c r="L13" s="65" t="s">
        <v>8</v>
      </c>
      <c r="M13" s="91" t="s">
        <v>8</v>
      </c>
      <c r="N13" s="65" t="s">
        <v>8</v>
      </c>
      <c r="O13" s="91" t="s">
        <v>8</v>
      </c>
      <c r="P13" s="65" t="s">
        <v>8</v>
      </c>
      <c r="Q13" s="91" t="s">
        <v>8</v>
      </c>
      <c r="R13" s="65" t="s">
        <v>8</v>
      </c>
      <c r="S13" s="91" t="s">
        <v>8</v>
      </c>
      <c r="T13" s="65" t="s">
        <v>8</v>
      </c>
      <c r="U13" s="91" t="s">
        <v>8</v>
      </c>
      <c r="V13" s="65" t="s">
        <v>8</v>
      </c>
    </row>
    <row r="14" spans="1:22" customFormat="1" ht="15" customHeight="1" x14ac:dyDescent="0.2">
      <c r="B14" s="61">
        <v>1816</v>
      </c>
      <c r="C14" s="62">
        <v>2802</v>
      </c>
      <c r="D14" s="63">
        <f t="shared" si="2"/>
        <v>26.50112866817156</v>
      </c>
      <c r="E14" s="62">
        <v>1161</v>
      </c>
      <c r="F14" s="64">
        <f t="shared" si="3"/>
        <v>35.472578763127188</v>
      </c>
      <c r="G14" s="64">
        <f t="shared" si="0"/>
        <v>41.434689507494646</v>
      </c>
      <c r="H14" s="66">
        <v>1641</v>
      </c>
      <c r="I14" s="67">
        <f t="shared" si="4"/>
        <v>20.839469808541974</v>
      </c>
      <c r="J14" s="67">
        <f t="shared" si="1"/>
        <v>58.565310492505354</v>
      </c>
      <c r="K14" s="91" t="s">
        <v>8</v>
      </c>
      <c r="L14" s="65" t="s">
        <v>8</v>
      </c>
      <c r="M14" s="91" t="s">
        <v>8</v>
      </c>
      <c r="N14" s="65" t="s">
        <v>8</v>
      </c>
      <c r="O14" s="91" t="s">
        <v>8</v>
      </c>
      <c r="P14" s="65" t="s">
        <v>8</v>
      </c>
      <c r="Q14" s="91" t="s">
        <v>8</v>
      </c>
      <c r="R14" s="65" t="s">
        <v>8</v>
      </c>
      <c r="S14" s="91" t="s">
        <v>8</v>
      </c>
      <c r="T14" s="65" t="s">
        <v>8</v>
      </c>
      <c r="U14" s="91" t="s">
        <v>8</v>
      </c>
      <c r="V14" s="65" t="s">
        <v>8</v>
      </c>
    </row>
    <row r="15" spans="1:22" customFormat="1" ht="15" customHeight="1" x14ac:dyDescent="0.2">
      <c r="B15" s="61">
        <v>1823</v>
      </c>
      <c r="C15" s="62">
        <v>3861</v>
      </c>
      <c r="D15" s="63">
        <f t="shared" si="2"/>
        <v>37.794432548179877</v>
      </c>
      <c r="E15" s="62">
        <v>1122</v>
      </c>
      <c r="F15" s="64">
        <f t="shared" si="3"/>
        <v>-3.3591731266149871</v>
      </c>
      <c r="G15" s="64">
        <f t="shared" si="0"/>
        <v>29.059829059829063</v>
      </c>
      <c r="H15" s="66" t="s">
        <v>8</v>
      </c>
      <c r="I15" s="67" t="s">
        <v>8</v>
      </c>
      <c r="J15" s="67" t="s">
        <v>8</v>
      </c>
      <c r="K15" s="98">
        <v>2739</v>
      </c>
      <c r="L15" s="65">
        <f>K15/C15*100</f>
        <v>70.940170940170944</v>
      </c>
      <c r="M15" s="91" t="s">
        <v>8</v>
      </c>
      <c r="N15" s="65" t="s">
        <v>8</v>
      </c>
      <c r="O15" s="91" t="s">
        <v>8</v>
      </c>
      <c r="P15" s="65" t="s">
        <v>8</v>
      </c>
      <c r="Q15" s="91" t="s">
        <v>8</v>
      </c>
      <c r="R15" s="65" t="s">
        <v>8</v>
      </c>
      <c r="S15" s="91" t="s">
        <v>8</v>
      </c>
      <c r="T15" s="65" t="s">
        <v>8</v>
      </c>
      <c r="U15" s="91" t="s">
        <v>8</v>
      </c>
      <c r="V15" s="65" t="s">
        <v>8</v>
      </c>
    </row>
    <row r="16" spans="1:22" customFormat="1" ht="15" customHeight="1" x14ac:dyDescent="0.2">
      <c r="B16" s="61">
        <v>1824</v>
      </c>
      <c r="C16" s="62">
        <v>3476</v>
      </c>
      <c r="D16" s="63">
        <f t="shared" si="2"/>
        <v>-9.9715099715099722</v>
      </c>
      <c r="E16" s="62">
        <v>747</v>
      </c>
      <c r="F16" s="64">
        <f t="shared" si="3"/>
        <v>-33.422459893048128</v>
      </c>
      <c r="G16" s="64">
        <f t="shared" si="0"/>
        <v>21.490218642117377</v>
      </c>
      <c r="H16" s="66">
        <v>1673</v>
      </c>
      <c r="I16" s="67" t="s">
        <v>8</v>
      </c>
      <c r="J16" s="67">
        <f t="shared" si="1"/>
        <v>48.130034522439587</v>
      </c>
      <c r="K16" s="91" t="s">
        <v>8</v>
      </c>
      <c r="L16" s="65" t="s">
        <v>8</v>
      </c>
      <c r="M16" s="98">
        <v>1056</v>
      </c>
      <c r="N16" s="65">
        <f>M16/C16*100</f>
        <v>30.37974683544304</v>
      </c>
      <c r="O16" s="91" t="s">
        <v>8</v>
      </c>
      <c r="P16" s="65" t="s">
        <v>8</v>
      </c>
      <c r="Q16" s="91" t="s">
        <v>8</v>
      </c>
      <c r="R16" s="65" t="s">
        <v>8</v>
      </c>
      <c r="S16" s="91" t="s">
        <v>8</v>
      </c>
      <c r="T16" s="65" t="s">
        <v>8</v>
      </c>
      <c r="U16" s="91" t="s">
        <v>8</v>
      </c>
      <c r="V16" s="65" t="s">
        <v>8</v>
      </c>
    </row>
    <row r="17" spans="2:22" customFormat="1" ht="15" customHeight="1" x14ac:dyDescent="0.2">
      <c r="B17" s="61">
        <v>1827</v>
      </c>
      <c r="C17" s="62">
        <v>3953</v>
      </c>
      <c r="D17" s="63">
        <f t="shared" si="2"/>
        <v>13.722669735327964</v>
      </c>
      <c r="E17" s="62">
        <v>883</v>
      </c>
      <c r="F17" s="64">
        <f t="shared" si="3"/>
        <v>18.206157965194109</v>
      </c>
      <c r="G17" s="64">
        <f t="shared" si="0"/>
        <v>22.337465216291424</v>
      </c>
      <c r="H17" s="66">
        <v>1828</v>
      </c>
      <c r="I17" s="67">
        <f t="shared" si="4"/>
        <v>9.2647937836222347</v>
      </c>
      <c r="J17" s="67">
        <f t="shared" si="1"/>
        <v>46.24335947381735</v>
      </c>
      <c r="K17" s="91" t="s">
        <v>8</v>
      </c>
      <c r="L17" s="65" t="s">
        <v>8</v>
      </c>
      <c r="M17" s="98">
        <v>1242</v>
      </c>
      <c r="N17" s="65">
        <f>M17/C17*100</f>
        <v>31.419175309891223</v>
      </c>
      <c r="O17" s="91" t="s">
        <v>8</v>
      </c>
      <c r="P17" s="65" t="s">
        <v>8</v>
      </c>
      <c r="Q17" s="91" t="s">
        <v>8</v>
      </c>
      <c r="R17" s="65" t="s">
        <v>8</v>
      </c>
      <c r="S17" s="91" t="s">
        <v>8</v>
      </c>
      <c r="T17" s="65" t="s">
        <v>8</v>
      </c>
      <c r="U17" s="91" t="s">
        <v>8</v>
      </c>
      <c r="V17" s="65" t="s">
        <v>8</v>
      </c>
    </row>
    <row r="18" spans="2:22" customFormat="1" ht="15" customHeight="1" x14ac:dyDescent="0.2">
      <c r="B18" s="61">
        <v>1830</v>
      </c>
      <c r="C18" s="62">
        <v>3374</v>
      </c>
      <c r="D18" s="63">
        <f t="shared" si="2"/>
        <v>-14.647103465722235</v>
      </c>
      <c r="E18" s="62">
        <v>661</v>
      </c>
      <c r="F18" s="64">
        <f t="shared" si="3"/>
        <v>-25.141562853907136</v>
      </c>
      <c r="G18" s="64">
        <f t="shared" si="0"/>
        <v>19.590989922940132</v>
      </c>
      <c r="H18" s="66">
        <v>951</v>
      </c>
      <c r="I18" s="67">
        <f t="shared" si="4"/>
        <v>-47.97592997811816</v>
      </c>
      <c r="J18" s="67">
        <f t="shared" si="1"/>
        <v>28.186129223473621</v>
      </c>
      <c r="K18" s="91" t="s">
        <v>8</v>
      </c>
      <c r="L18" s="65" t="s">
        <v>8</v>
      </c>
      <c r="M18" s="91" t="s">
        <v>8</v>
      </c>
      <c r="N18" s="65" t="s">
        <v>8</v>
      </c>
      <c r="O18" s="98">
        <v>1131</v>
      </c>
      <c r="P18" s="65">
        <f>O18/C18*100</f>
        <v>33.521043272080611</v>
      </c>
      <c r="Q18" s="98">
        <v>631</v>
      </c>
      <c r="R18" s="65">
        <f>Q18/C18*100</f>
        <v>18.701837581505632</v>
      </c>
      <c r="S18" s="91" t="s">
        <v>8</v>
      </c>
      <c r="T18" s="65" t="s">
        <v>8</v>
      </c>
      <c r="U18" s="91" t="s">
        <v>8</v>
      </c>
      <c r="V18" s="65" t="s">
        <v>8</v>
      </c>
    </row>
    <row r="19" spans="2:22" customFormat="1" ht="15" customHeight="1" x14ac:dyDescent="0.2">
      <c r="B19" s="61">
        <v>1831</v>
      </c>
      <c r="C19" s="62">
        <v>3465</v>
      </c>
      <c r="D19" s="63">
        <f t="shared" si="2"/>
        <v>2.6970954356846475</v>
      </c>
      <c r="E19" s="62">
        <v>643</v>
      </c>
      <c r="F19" s="64">
        <f t="shared" si="3"/>
        <v>-2.7231467473524962</v>
      </c>
      <c r="G19" s="64">
        <f t="shared" si="0"/>
        <v>18.556998556998558</v>
      </c>
      <c r="H19" s="66">
        <v>1532</v>
      </c>
      <c r="I19" s="67">
        <f t="shared" si="4"/>
        <v>61.093585699263933</v>
      </c>
      <c r="J19" s="67">
        <f t="shared" si="1"/>
        <v>44.213564213564219</v>
      </c>
      <c r="K19" s="91" t="s">
        <v>8</v>
      </c>
      <c r="L19" s="65" t="s">
        <v>8</v>
      </c>
      <c r="M19" s="91" t="s">
        <v>8</v>
      </c>
      <c r="N19" s="65" t="s">
        <v>8</v>
      </c>
      <c r="O19" s="98">
        <v>590</v>
      </c>
      <c r="P19" s="65">
        <f t="shared" ref="P19:P20" si="5">O19/C19*100</f>
        <v>17.027417027417027</v>
      </c>
      <c r="Q19" s="98">
        <v>700</v>
      </c>
      <c r="R19" s="65">
        <f t="shared" ref="R19:R20" si="6">Q19/C19*100</f>
        <v>20.202020202020201</v>
      </c>
      <c r="S19" s="91" t="s">
        <v>8</v>
      </c>
      <c r="T19" s="65" t="s">
        <v>8</v>
      </c>
      <c r="U19" s="91" t="s">
        <v>8</v>
      </c>
      <c r="V19" s="65" t="s">
        <v>8</v>
      </c>
    </row>
    <row r="20" spans="2:22" customFormat="1" ht="15" customHeight="1" x14ac:dyDescent="0.2">
      <c r="B20" s="61">
        <v>1832</v>
      </c>
      <c r="C20" s="62">
        <v>4073</v>
      </c>
      <c r="D20" s="63">
        <f t="shared" si="2"/>
        <v>17.546897546897547</v>
      </c>
      <c r="E20" s="62">
        <v>915</v>
      </c>
      <c r="F20" s="64">
        <f t="shared" si="3"/>
        <v>42.301710730948678</v>
      </c>
      <c r="G20" s="64">
        <f t="shared" si="0"/>
        <v>22.46501350356003</v>
      </c>
      <c r="H20" s="66">
        <v>1845</v>
      </c>
      <c r="I20" s="67">
        <f t="shared" si="4"/>
        <v>20.430809399477805</v>
      </c>
      <c r="J20" s="67">
        <f t="shared" si="1"/>
        <v>45.298305917014488</v>
      </c>
      <c r="K20" s="91" t="s">
        <v>8</v>
      </c>
      <c r="L20" s="65" t="s">
        <v>8</v>
      </c>
      <c r="M20" s="91" t="s">
        <v>8</v>
      </c>
      <c r="N20" s="65" t="s">
        <v>8</v>
      </c>
      <c r="O20" s="98">
        <v>601</v>
      </c>
      <c r="P20" s="65">
        <f t="shared" si="5"/>
        <v>14.755708323103365</v>
      </c>
      <c r="Q20" s="98">
        <v>712</v>
      </c>
      <c r="R20" s="65">
        <f t="shared" si="6"/>
        <v>17.480972256322122</v>
      </c>
      <c r="S20" s="91" t="s">
        <v>8</v>
      </c>
      <c r="T20" s="65" t="s">
        <v>8</v>
      </c>
      <c r="U20" s="91" t="s">
        <v>8</v>
      </c>
      <c r="V20" s="65" t="s">
        <v>8</v>
      </c>
    </row>
    <row r="21" spans="2:22" customFormat="1" ht="15" customHeight="1" x14ac:dyDescent="0.2">
      <c r="B21" s="61">
        <v>1835</v>
      </c>
      <c r="C21" s="62">
        <v>3520</v>
      </c>
      <c r="D21" s="63">
        <f t="shared" si="2"/>
        <v>-13.577215811441198</v>
      </c>
      <c r="E21" s="62">
        <v>1438</v>
      </c>
      <c r="F21" s="64">
        <f t="shared" si="3"/>
        <v>57.158469945355193</v>
      </c>
      <c r="G21" s="64">
        <f t="shared" si="0"/>
        <v>40.852272727272727</v>
      </c>
      <c r="H21" s="66">
        <v>2082</v>
      </c>
      <c r="I21" s="67">
        <f t="shared" si="4"/>
        <v>12.845528455284553</v>
      </c>
      <c r="J21" s="67">
        <f t="shared" si="1"/>
        <v>59.147727272727266</v>
      </c>
      <c r="K21" s="91" t="s">
        <v>8</v>
      </c>
      <c r="L21" s="65" t="s">
        <v>8</v>
      </c>
      <c r="M21" s="91" t="s">
        <v>8</v>
      </c>
      <c r="N21" s="65" t="s">
        <v>8</v>
      </c>
      <c r="O21" s="91" t="s">
        <v>8</v>
      </c>
      <c r="P21" s="65" t="s">
        <v>8</v>
      </c>
      <c r="Q21" s="91" t="s">
        <v>8</v>
      </c>
      <c r="R21" s="65" t="s">
        <v>8</v>
      </c>
      <c r="S21" s="91" t="s">
        <v>8</v>
      </c>
      <c r="T21" s="65" t="s">
        <v>8</v>
      </c>
      <c r="U21" s="91" t="s">
        <v>8</v>
      </c>
      <c r="V21" s="65" t="s">
        <v>8</v>
      </c>
    </row>
    <row r="22" spans="2:22" customFormat="1" ht="15" customHeight="1" x14ac:dyDescent="0.2">
      <c r="B22" s="61">
        <v>1836</v>
      </c>
      <c r="C22" s="62">
        <v>3572</v>
      </c>
      <c r="D22" s="63">
        <f t="shared" si="2"/>
        <v>1.4772727272727273</v>
      </c>
      <c r="E22" s="62">
        <v>1450</v>
      </c>
      <c r="F22" s="64">
        <f t="shared" si="3"/>
        <v>0.83449235048678716</v>
      </c>
      <c r="G22" s="64">
        <f t="shared" si="0"/>
        <v>40.59350503919373</v>
      </c>
      <c r="H22" s="66">
        <v>2122</v>
      </c>
      <c r="I22" s="67">
        <f t="shared" si="4"/>
        <v>1.9212295869356391</v>
      </c>
      <c r="J22" s="67">
        <f t="shared" si="1"/>
        <v>59.406494960806263</v>
      </c>
      <c r="K22" s="91" t="s">
        <v>8</v>
      </c>
      <c r="L22" s="65" t="s">
        <v>8</v>
      </c>
      <c r="M22" s="91" t="s">
        <v>8</v>
      </c>
      <c r="N22" s="65" t="s">
        <v>8</v>
      </c>
      <c r="O22" s="91" t="s">
        <v>8</v>
      </c>
      <c r="P22" s="65" t="s">
        <v>8</v>
      </c>
      <c r="Q22" s="91" t="s">
        <v>8</v>
      </c>
      <c r="R22" s="65" t="s">
        <v>8</v>
      </c>
      <c r="S22" s="91" t="s">
        <v>8</v>
      </c>
      <c r="T22" s="65" t="s">
        <v>8</v>
      </c>
      <c r="U22" s="91" t="s">
        <v>8</v>
      </c>
      <c r="V22" s="65" t="s">
        <v>8</v>
      </c>
    </row>
    <row r="23" spans="2:22" customFormat="1" ht="15" customHeight="1" x14ac:dyDescent="0.2">
      <c r="B23" s="61">
        <v>1837</v>
      </c>
      <c r="C23" s="62">
        <v>3577</v>
      </c>
      <c r="D23" s="63">
        <f t="shared" si="2"/>
        <v>0.13997760358342665</v>
      </c>
      <c r="E23" s="62">
        <v>1481</v>
      </c>
      <c r="F23" s="64">
        <f t="shared" si="3"/>
        <v>2.1379310344827585</v>
      </c>
      <c r="G23" s="64">
        <f t="shared" si="0"/>
        <v>41.403410679340233</v>
      </c>
      <c r="H23" s="66">
        <v>2096</v>
      </c>
      <c r="I23" s="67">
        <f t="shared" si="4"/>
        <v>-1.2252591894439209</v>
      </c>
      <c r="J23" s="67">
        <f t="shared" si="1"/>
        <v>58.596589320659774</v>
      </c>
      <c r="K23" s="91" t="s">
        <v>8</v>
      </c>
      <c r="L23" s="65" t="s">
        <v>8</v>
      </c>
      <c r="M23" s="91" t="s">
        <v>8</v>
      </c>
      <c r="N23" s="65" t="s">
        <v>8</v>
      </c>
      <c r="O23" s="91" t="s">
        <v>8</v>
      </c>
      <c r="P23" s="65" t="s">
        <v>8</v>
      </c>
      <c r="Q23" s="91" t="s">
        <v>8</v>
      </c>
      <c r="R23" s="65" t="s">
        <v>8</v>
      </c>
      <c r="S23" s="91" t="s">
        <v>8</v>
      </c>
      <c r="T23" s="65" t="s">
        <v>8</v>
      </c>
      <c r="U23" s="91" t="s">
        <v>8</v>
      </c>
      <c r="V23" s="65" t="s">
        <v>8</v>
      </c>
    </row>
    <row r="24" spans="2:22" customFormat="1" ht="15" customHeight="1" x14ac:dyDescent="0.2">
      <c r="B24" s="61">
        <v>1838</v>
      </c>
      <c r="C24" s="62">
        <v>3899</v>
      </c>
      <c r="D24" s="63">
        <f t="shared" si="2"/>
        <v>9.0019569471624266</v>
      </c>
      <c r="E24" s="62">
        <v>1553</v>
      </c>
      <c r="F24" s="64">
        <f t="shared" si="3"/>
        <v>4.8615800135043887</v>
      </c>
      <c r="G24" s="64">
        <f t="shared" si="0"/>
        <v>39.830725827135161</v>
      </c>
      <c r="H24" s="66">
        <v>2346</v>
      </c>
      <c r="I24" s="67">
        <f t="shared" si="4"/>
        <v>11.927480916030534</v>
      </c>
      <c r="J24" s="67">
        <f t="shared" si="1"/>
        <v>60.169274172864839</v>
      </c>
      <c r="K24" s="91" t="s">
        <v>8</v>
      </c>
      <c r="L24" s="65" t="s">
        <v>8</v>
      </c>
      <c r="M24" s="91" t="s">
        <v>8</v>
      </c>
      <c r="N24" s="65" t="s">
        <v>8</v>
      </c>
      <c r="O24" s="91" t="s">
        <v>8</v>
      </c>
      <c r="P24" s="65" t="s">
        <v>8</v>
      </c>
      <c r="Q24" s="91" t="s">
        <v>8</v>
      </c>
      <c r="R24" s="65" t="s">
        <v>8</v>
      </c>
      <c r="S24" s="91" t="s">
        <v>8</v>
      </c>
      <c r="T24" s="65" t="s">
        <v>8</v>
      </c>
      <c r="U24" s="91" t="s">
        <v>8</v>
      </c>
      <c r="V24" s="65" t="s">
        <v>8</v>
      </c>
    </row>
    <row r="25" spans="2:22" customFormat="1" ht="15" customHeight="1" x14ac:dyDescent="0.2">
      <c r="B25" s="61">
        <v>1841</v>
      </c>
      <c r="C25" s="62">
        <v>3731</v>
      </c>
      <c r="D25" s="63">
        <f t="shared" si="2"/>
        <v>-4.3087971274685817</v>
      </c>
      <c r="E25" s="62">
        <v>1580</v>
      </c>
      <c r="F25" s="64">
        <f t="shared" si="3"/>
        <v>1.7385705086928525</v>
      </c>
      <c r="G25" s="64">
        <f t="shared" si="0"/>
        <v>42.347896006432592</v>
      </c>
      <c r="H25" s="66">
        <v>2151</v>
      </c>
      <c r="I25" s="67">
        <f t="shared" si="4"/>
        <v>-8.3120204603580561</v>
      </c>
      <c r="J25" s="67">
        <f t="shared" si="1"/>
        <v>57.652103993567408</v>
      </c>
      <c r="K25" s="91" t="s">
        <v>8</v>
      </c>
      <c r="L25" s="65" t="s">
        <v>8</v>
      </c>
      <c r="M25" s="91" t="s">
        <v>8</v>
      </c>
      <c r="N25" s="65" t="s">
        <v>8</v>
      </c>
      <c r="O25" s="91" t="s">
        <v>8</v>
      </c>
      <c r="P25" s="65" t="s">
        <v>8</v>
      </c>
      <c r="Q25" s="91" t="s">
        <v>8</v>
      </c>
      <c r="R25" s="65" t="s">
        <v>8</v>
      </c>
      <c r="S25" s="91" t="s">
        <v>8</v>
      </c>
      <c r="T25" s="65" t="s">
        <v>8</v>
      </c>
      <c r="U25" s="91" t="s">
        <v>8</v>
      </c>
      <c r="V25" s="65" t="s">
        <v>8</v>
      </c>
    </row>
    <row r="26" spans="2:22" customFormat="1" ht="15" customHeight="1" x14ac:dyDescent="0.2">
      <c r="B26" s="61">
        <v>1842</v>
      </c>
      <c r="C26" s="62">
        <v>3691</v>
      </c>
      <c r="D26" s="63">
        <f t="shared" si="2"/>
        <v>-1.0720986330742428</v>
      </c>
      <c r="E26" s="62">
        <v>1622</v>
      </c>
      <c r="F26" s="64">
        <f t="shared" si="3"/>
        <v>2.6582278481012658</v>
      </c>
      <c r="G26" s="64">
        <f t="shared" si="0"/>
        <v>43.944730425358983</v>
      </c>
      <c r="H26" s="66">
        <v>2069</v>
      </c>
      <c r="I26" s="67">
        <f t="shared" si="4"/>
        <v>-3.8121803812180381</v>
      </c>
      <c r="J26" s="67">
        <f t="shared" si="1"/>
        <v>56.055269574641017</v>
      </c>
      <c r="K26" s="91" t="s">
        <v>8</v>
      </c>
      <c r="L26" s="65" t="s">
        <v>8</v>
      </c>
      <c r="M26" s="91" t="s">
        <v>8</v>
      </c>
      <c r="N26" s="65" t="s">
        <v>8</v>
      </c>
      <c r="O26" s="91" t="s">
        <v>8</v>
      </c>
      <c r="P26" s="65" t="s">
        <v>8</v>
      </c>
      <c r="Q26" s="91" t="s">
        <v>8</v>
      </c>
      <c r="R26" s="65" t="s">
        <v>8</v>
      </c>
      <c r="S26" s="91" t="s">
        <v>8</v>
      </c>
      <c r="T26" s="65" t="s">
        <v>8</v>
      </c>
      <c r="U26" s="91" t="s">
        <v>8</v>
      </c>
      <c r="V26" s="65" t="s">
        <v>8</v>
      </c>
    </row>
    <row r="27" spans="2:22" customFormat="1" ht="15" customHeight="1" x14ac:dyDescent="0.2">
      <c r="B27" s="61">
        <v>1843</v>
      </c>
      <c r="C27" s="62">
        <v>4122</v>
      </c>
      <c r="D27" s="63">
        <f t="shared" si="2"/>
        <v>11.677052289352478</v>
      </c>
      <c r="E27" s="62">
        <v>1821</v>
      </c>
      <c r="F27" s="64">
        <f t="shared" si="3"/>
        <v>12.268803945745994</v>
      </c>
      <c r="G27" s="64">
        <f t="shared" si="0"/>
        <v>44.177583697234354</v>
      </c>
      <c r="H27" s="66">
        <v>2301</v>
      </c>
      <c r="I27" s="67">
        <f t="shared" si="4"/>
        <v>11.213146447559208</v>
      </c>
      <c r="J27" s="67">
        <f t="shared" si="1"/>
        <v>55.822416302765646</v>
      </c>
      <c r="K27" s="91" t="s">
        <v>8</v>
      </c>
      <c r="L27" s="65" t="s">
        <v>8</v>
      </c>
      <c r="M27" s="91" t="s">
        <v>8</v>
      </c>
      <c r="N27" s="65" t="s">
        <v>8</v>
      </c>
      <c r="O27" s="91" t="s">
        <v>8</v>
      </c>
      <c r="P27" s="65" t="s">
        <v>8</v>
      </c>
      <c r="Q27" s="91" t="s">
        <v>8</v>
      </c>
      <c r="R27" s="65" t="s">
        <v>8</v>
      </c>
      <c r="S27" s="91" t="s">
        <v>8</v>
      </c>
      <c r="T27" s="65" t="s">
        <v>8</v>
      </c>
      <c r="U27" s="91" t="s">
        <v>8</v>
      </c>
      <c r="V27" s="65" t="s">
        <v>8</v>
      </c>
    </row>
    <row r="28" spans="2:22" customFormat="1" ht="15" customHeight="1" x14ac:dyDescent="0.2">
      <c r="B28" s="68">
        <v>1844</v>
      </c>
      <c r="C28" s="69">
        <v>4126</v>
      </c>
      <c r="D28" s="63">
        <f t="shared" si="2"/>
        <v>9.7040271712760792E-2</v>
      </c>
      <c r="E28" s="69">
        <v>1841</v>
      </c>
      <c r="F28" s="96">
        <f t="shared" si="3"/>
        <v>1.0982976386600769</v>
      </c>
      <c r="G28" s="64">
        <f t="shared" si="0"/>
        <v>44.619486185167233</v>
      </c>
      <c r="H28" s="70">
        <v>2285</v>
      </c>
      <c r="I28" s="97">
        <f t="shared" si="4"/>
        <v>-0.69534984789222076</v>
      </c>
      <c r="J28" s="67">
        <f t="shared" si="1"/>
        <v>55.380513814832767</v>
      </c>
      <c r="K28" s="91" t="s">
        <v>8</v>
      </c>
      <c r="L28" s="65" t="s">
        <v>8</v>
      </c>
      <c r="M28" s="91" t="s">
        <v>8</v>
      </c>
      <c r="N28" s="65" t="s">
        <v>8</v>
      </c>
      <c r="O28" s="91" t="s">
        <v>8</v>
      </c>
      <c r="P28" s="65" t="s">
        <v>8</v>
      </c>
      <c r="Q28" s="91" t="s">
        <v>8</v>
      </c>
      <c r="R28" s="65" t="s">
        <v>8</v>
      </c>
      <c r="S28" s="91" t="s">
        <v>8</v>
      </c>
      <c r="T28" s="65" t="s">
        <v>8</v>
      </c>
      <c r="U28" s="91" t="s">
        <v>8</v>
      </c>
      <c r="V28" s="65" t="s">
        <v>8</v>
      </c>
    </row>
    <row r="29" spans="2:22" customFormat="1" ht="15" customHeight="1" x14ac:dyDescent="0.2">
      <c r="B29" s="68">
        <v>1845</v>
      </c>
      <c r="C29" s="69">
        <v>4074</v>
      </c>
      <c r="D29" s="63">
        <f t="shared" si="2"/>
        <v>-1.2603005332040718</v>
      </c>
      <c r="E29" s="69">
        <v>1866</v>
      </c>
      <c r="F29" s="96">
        <f t="shared" si="3"/>
        <v>1.3579576317218904</v>
      </c>
      <c r="G29" s="64">
        <f t="shared" si="0"/>
        <v>45.802650957290133</v>
      </c>
      <c r="H29" s="70">
        <v>2208</v>
      </c>
      <c r="I29" s="97">
        <f t="shared" si="4"/>
        <v>-3.3698030634573306</v>
      </c>
      <c r="J29" s="67">
        <f t="shared" si="1"/>
        <v>54.197349042709867</v>
      </c>
      <c r="K29" s="91" t="s">
        <v>8</v>
      </c>
      <c r="L29" s="65" t="s">
        <v>8</v>
      </c>
      <c r="M29" s="91" t="s">
        <v>8</v>
      </c>
      <c r="N29" s="65" t="s">
        <v>8</v>
      </c>
      <c r="O29" s="91" t="s">
        <v>8</v>
      </c>
      <c r="P29" s="65" t="s">
        <v>8</v>
      </c>
      <c r="Q29" s="91" t="s">
        <v>8</v>
      </c>
      <c r="R29" s="65" t="s">
        <v>8</v>
      </c>
      <c r="S29" s="91" t="s">
        <v>8</v>
      </c>
      <c r="T29" s="65" t="s">
        <v>8</v>
      </c>
      <c r="U29" s="91" t="s">
        <v>8</v>
      </c>
      <c r="V29" s="65" t="s">
        <v>8</v>
      </c>
    </row>
    <row r="30" spans="2:22" customFormat="1" ht="15" customHeight="1" x14ac:dyDescent="0.2">
      <c r="B30" s="61">
        <v>1846</v>
      </c>
      <c r="C30" s="62">
        <v>4000</v>
      </c>
      <c r="D30" s="63">
        <f t="shared" si="2"/>
        <v>-1.8163966617574867</v>
      </c>
      <c r="E30" s="62">
        <v>1774</v>
      </c>
      <c r="F30" s="64">
        <f t="shared" si="3"/>
        <v>-4.930332261521972</v>
      </c>
      <c r="G30" s="64">
        <f t="shared" si="0"/>
        <v>44.35</v>
      </c>
      <c r="H30" s="66">
        <v>2226</v>
      </c>
      <c r="I30" s="67">
        <f t="shared" si="4"/>
        <v>0.81521739130434778</v>
      </c>
      <c r="J30" s="67">
        <f t="shared" si="1"/>
        <v>55.65</v>
      </c>
      <c r="K30" s="91" t="s">
        <v>8</v>
      </c>
      <c r="L30" s="65" t="s">
        <v>8</v>
      </c>
      <c r="M30" s="91" t="s">
        <v>8</v>
      </c>
      <c r="N30" s="65" t="s">
        <v>8</v>
      </c>
      <c r="O30" s="91" t="s">
        <v>8</v>
      </c>
      <c r="P30" s="65" t="s">
        <v>8</v>
      </c>
      <c r="Q30" s="91" t="s">
        <v>8</v>
      </c>
      <c r="R30" s="65" t="s">
        <v>8</v>
      </c>
      <c r="S30" s="91" t="s">
        <v>8</v>
      </c>
      <c r="T30" s="65" t="s">
        <v>8</v>
      </c>
      <c r="U30" s="91" t="s">
        <v>8</v>
      </c>
      <c r="V30" s="65" t="s">
        <v>8</v>
      </c>
    </row>
    <row r="31" spans="2:22" customFormat="1" ht="15" customHeight="1" thickBot="1" x14ac:dyDescent="0.25">
      <c r="B31" s="83">
        <v>1849</v>
      </c>
      <c r="C31" s="84">
        <v>3917</v>
      </c>
      <c r="D31" s="85">
        <f t="shared" si="2"/>
        <v>-2.0750000000000002</v>
      </c>
      <c r="E31" s="84">
        <v>1713</v>
      </c>
      <c r="F31" s="86">
        <f t="shared" si="3"/>
        <v>-3.4385569334836523</v>
      </c>
      <c r="G31" s="86">
        <f t="shared" si="0"/>
        <v>43.732448302272147</v>
      </c>
      <c r="H31" s="88">
        <v>2204</v>
      </c>
      <c r="I31" s="89">
        <f t="shared" si="4"/>
        <v>-0.98831985624438456</v>
      </c>
      <c r="J31" s="89">
        <f t="shared" si="1"/>
        <v>56.26755169772786</v>
      </c>
      <c r="K31" s="92" t="s">
        <v>8</v>
      </c>
      <c r="L31" s="87" t="s">
        <v>8</v>
      </c>
      <c r="M31" s="92" t="s">
        <v>8</v>
      </c>
      <c r="N31" s="87" t="s">
        <v>8</v>
      </c>
      <c r="O31" s="92" t="s">
        <v>8</v>
      </c>
      <c r="P31" s="87" t="s">
        <v>8</v>
      </c>
      <c r="Q31" s="92" t="s">
        <v>8</v>
      </c>
      <c r="R31" s="87" t="s">
        <v>8</v>
      </c>
      <c r="S31" s="99">
        <v>50</v>
      </c>
      <c r="T31" s="87" t="s">
        <v>8</v>
      </c>
      <c r="U31" s="99">
        <v>130</v>
      </c>
      <c r="V31" s="87" t="s">
        <v>8</v>
      </c>
    </row>
    <row r="32" spans="2:22" customFormat="1" ht="15" customHeight="1" x14ac:dyDescent="0.2">
      <c r="C32" s="46"/>
      <c r="D32" s="46"/>
      <c r="E32" s="46"/>
      <c r="F32" s="46"/>
      <c r="G32" s="46"/>
      <c r="N32" s="72"/>
    </row>
    <row r="33" spans="1:22" customFormat="1" ht="105" customHeight="1" x14ac:dyDescent="0.2">
      <c r="A33" s="9" t="s">
        <v>9</v>
      </c>
      <c r="B33" s="137" t="s">
        <v>26</v>
      </c>
      <c r="C33" s="137"/>
      <c r="D33" s="137"/>
      <c r="E33" s="137"/>
      <c r="F33" s="137"/>
      <c r="G33" s="137"/>
      <c r="H33" s="137"/>
      <c r="I33" s="137"/>
      <c r="J33" s="137"/>
      <c r="K33" s="137"/>
      <c r="L33" s="137"/>
      <c r="M33" s="77"/>
      <c r="N33" s="77"/>
      <c r="O33" s="77"/>
      <c r="P33" s="77"/>
      <c r="Q33" s="77"/>
      <c r="R33" s="77"/>
      <c r="S33" s="77"/>
      <c r="T33" s="77"/>
      <c r="U33" s="77"/>
      <c r="V33" s="77"/>
    </row>
    <row r="34" spans="1:22" customFormat="1" ht="15" customHeight="1" x14ac:dyDescent="0.2">
      <c r="A34" s="9" t="s">
        <v>2</v>
      </c>
      <c r="B34" s="128" t="s">
        <v>27</v>
      </c>
      <c r="C34" s="128"/>
      <c r="D34" s="128"/>
      <c r="E34" s="128"/>
      <c r="F34" s="128"/>
      <c r="G34" s="128"/>
      <c r="H34" s="128"/>
      <c r="I34" s="128"/>
      <c r="J34" s="128"/>
      <c r="K34" s="128"/>
      <c r="L34" s="128"/>
    </row>
    <row r="35" spans="1:22" s="49" customFormat="1" ht="15" customHeight="1" x14ac:dyDescent="0.2">
      <c r="A35" s="50" t="s">
        <v>3</v>
      </c>
      <c r="B35" s="136" t="s">
        <v>13</v>
      </c>
      <c r="C35" s="136"/>
      <c r="D35" s="136"/>
      <c r="E35" s="51"/>
      <c r="F35" s="51"/>
      <c r="G35" s="51"/>
    </row>
    <row r="36" spans="1:22" s="49" customFormat="1" ht="15" customHeight="1" x14ac:dyDescent="0.2">
      <c r="A36" s="52" t="s">
        <v>4</v>
      </c>
      <c r="B36" s="117" t="s">
        <v>15</v>
      </c>
      <c r="C36" s="117"/>
      <c r="D36" s="117"/>
      <c r="E36" s="73"/>
      <c r="F36" s="73"/>
      <c r="G36" s="53"/>
    </row>
    <row r="37" spans="1:22" customFormat="1" ht="15" customHeight="1" x14ac:dyDescent="0.2"/>
    <row r="38" spans="1:22" customFormat="1" ht="15" customHeight="1" x14ac:dyDescent="0.2"/>
    <row r="39" spans="1:22" customFormat="1" ht="15" customHeight="1" x14ac:dyDescent="0.2"/>
    <row r="40" spans="1:22" customFormat="1" ht="15" customHeight="1" x14ac:dyDescent="0.2"/>
    <row r="41" spans="1:22" customFormat="1" ht="15" customHeight="1" x14ac:dyDescent="0.2"/>
    <row r="42" spans="1:22" customFormat="1" ht="15" customHeight="1" x14ac:dyDescent="0.2"/>
    <row r="43" spans="1:22" customFormat="1" ht="15" customHeight="1" x14ac:dyDescent="0.2"/>
    <row r="44" spans="1:22" customFormat="1" ht="15" customHeight="1" x14ac:dyDescent="0.2"/>
    <row r="45" spans="1:22" customFormat="1" ht="15" customHeight="1" x14ac:dyDescent="0.2"/>
    <row r="46" spans="1:22" customFormat="1" ht="15" customHeight="1" x14ac:dyDescent="0.2"/>
    <row r="47" spans="1:22" customFormat="1" ht="15" customHeight="1" x14ac:dyDescent="0.2"/>
    <row r="48" spans="1:22" customFormat="1" ht="15" customHeight="1" x14ac:dyDescent="0.2"/>
    <row r="49" spans="1:1" customFormat="1" ht="15" customHeight="1" x14ac:dyDescent="0.2"/>
    <row r="50" spans="1:1" customFormat="1" ht="15" customHeight="1" x14ac:dyDescent="0.2"/>
    <row r="51" spans="1:1" customFormat="1" ht="15" customHeight="1" x14ac:dyDescent="0.2"/>
    <row r="52" spans="1:1" customFormat="1" ht="15" customHeight="1" x14ac:dyDescent="0.2">
      <c r="A52" s="9"/>
    </row>
    <row r="53" spans="1:1" customFormat="1" ht="15" customHeight="1" x14ac:dyDescent="0.2">
      <c r="A53" s="9"/>
    </row>
    <row r="54" spans="1:1" customFormat="1" ht="15" customHeight="1" x14ac:dyDescent="0.2">
      <c r="A54" s="11"/>
    </row>
    <row r="55" spans="1:1" customFormat="1" ht="15" customHeight="1" x14ac:dyDescent="0.2">
      <c r="A55" s="10"/>
    </row>
    <row r="56" spans="1:1" customFormat="1" ht="15" customHeight="1" x14ac:dyDescent="0.2"/>
    <row r="57" spans="1:1" customFormat="1" ht="15" customHeight="1" x14ac:dyDescent="0.2"/>
    <row r="58" spans="1:1" customFormat="1" ht="15" customHeight="1" x14ac:dyDescent="0.2"/>
    <row r="59" spans="1:1" customFormat="1" ht="15" customHeight="1" x14ac:dyDescent="0.2"/>
    <row r="60" spans="1:1" customFormat="1" ht="15" customHeight="1" x14ac:dyDescent="0.2"/>
    <row r="61" spans="1:1" customFormat="1" ht="15" customHeight="1" x14ac:dyDescent="0.2"/>
    <row r="62" spans="1:1" customFormat="1" ht="15" customHeight="1" x14ac:dyDescent="0.2"/>
    <row r="63" spans="1:1" customFormat="1" ht="15" customHeight="1" x14ac:dyDescent="0.2"/>
    <row r="64" spans="1:1" customFormat="1" ht="30" customHeight="1" x14ac:dyDescent="0.2">
      <c r="A64" s="2"/>
    </row>
    <row r="65" spans="1:12" customFormat="1" ht="15" customHeight="1" x14ac:dyDescent="0.2">
      <c r="A65" s="2"/>
    </row>
    <row r="66" spans="1:12" customFormat="1" ht="15" customHeight="1" x14ac:dyDescent="0.2">
      <c r="A66" s="2"/>
    </row>
    <row r="67" spans="1:12" customFormat="1" ht="15" customHeight="1" x14ac:dyDescent="0.2"/>
    <row r="68" spans="1:12" customFormat="1" ht="15" customHeight="1" x14ac:dyDescent="0.2"/>
    <row r="69" spans="1:12" customFormat="1" ht="15" customHeight="1" x14ac:dyDescent="0.2"/>
    <row r="70" spans="1:12" customFormat="1" ht="15" customHeight="1" x14ac:dyDescent="0.2"/>
    <row r="71" spans="1:12" customFormat="1" ht="15" customHeight="1" x14ac:dyDescent="0.2"/>
    <row r="72" spans="1:12" customFormat="1" ht="15" customHeight="1" x14ac:dyDescent="0.2"/>
    <row r="73" spans="1:12" customFormat="1" ht="15" customHeight="1" x14ac:dyDescent="0.2">
      <c r="B73" s="1"/>
      <c r="C73" s="1"/>
      <c r="D73" s="2"/>
      <c r="E73" s="2"/>
      <c r="F73" s="2"/>
      <c r="G73" s="2"/>
      <c r="H73" s="2"/>
      <c r="I73" s="2"/>
      <c r="J73" s="2"/>
      <c r="K73" s="2"/>
      <c r="L73" s="2"/>
    </row>
    <row r="74" spans="1:12" customFormat="1" ht="15" customHeight="1" x14ac:dyDescent="0.2">
      <c r="B74" s="1"/>
      <c r="C74" s="1"/>
      <c r="D74" s="2"/>
      <c r="E74" s="2"/>
      <c r="F74" s="2"/>
      <c r="G74" s="2"/>
      <c r="H74" s="2"/>
      <c r="I74" s="2"/>
      <c r="J74" s="2"/>
      <c r="K74" s="2"/>
      <c r="L74" s="2"/>
    </row>
    <row r="75" spans="1:12" customFormat="1" ht="15" customHeight="1" x14ac:dyDescent="0.2">
      <c r="B75" s="1"/>
      <c r="C75" s="1"/>
      <c r="D75" s="2"/>
      <c r="E75" s="2"/>
      <c r="F75" s="2"/>
      <c r="G75" s="2"/>
      <c r="H75" s="2"/>
      <c r="I75" s="2"/>
      <c r="J75" s="2"/>
      <c r="K75" s="2"/>
      <c r="L75" s="2"/>
    </row>
    <row r="76" spans="1:12" customFormat="1" ht="15" customHeight="1" x14ac:dyDescent="0.2">
      <c r="B76" s="1"/>
      <c r="C76" s="1"/>
      <c r="D76" s="2"/>
      <c r="E76" s="2"/>
      <c r="F76" s="2"/>
      <c r="G76" s="2"/>
      <c r="H76" s="2"/>
      <c r="I76" s="2"/>
      <c r="J76" s="2"/>
      <c r="K76" s="2"/>
      <c r="L76" s="2"/>
    </row>
    <row r="77" spans="1:12" customFormat="1" ht="15" customHeight="1" x14ac:dyDescent="0.2">
      <c r="B77" s="1"/>
      <c r="C77" s="1"/>
      <c r="D77" s="2"/>
      <c r="E77" s="2"/>
      <c r="F77" s="2"/>
      <c r="G77" s="2"/>
      <c r="H77" s="2"/>
      <c r="I77" s="2"/>
      <c r="J77" s="2"/>
      <c r="K77" s="2"/>
      <c r="L77" s="2"/>
    </row>
    <row r="78" spans="1:12" customFormat="1" ht="15" customHeight="1" x14ac:dyDescent="0.2">
      <c r="B78" s="1"/>
      <c r="C78" s="1"/>
      <c r="D78" s="2"/>
      <c r="E78" s="2"/>
      <c r="F78" s="2"/>
      <c r="G78" s="2"/>
      <c r="H78" s="2"/>
      <c r="I78" s="2"/>
      <c r="J78" s="2"/>
      <c r="K78" s="2"/>
      <c r="L78" s="2"/>
    </row>
    <row r="79" spans="1:12" customFormat="1" ht="15" customHeight="1" x14ac:dyDescent="0.2">
      <c r="B79" s="1"/>
      <c r="C79" s="1"/>
      <c r="D79" s="2"/>
      <c r="E79" s="2"/>
      <c r="F79" s="2"/>
      <c r="G79" s="2"/>
      <c r="H79" s="2"/>
      <c r="I79" s="2"/>
      <c r="J79" s="2"/>
      <c r="K79" s="2"/>
      <c r="L79" s="2"/>
    </row>
    <row r="80" spans="1:12" customFormat="1" ht="15" customHeight="1" x14ac:dyDescent="0.2">
      <c r="B80" s="1"/>
      <c r="C80" s="1"/>
      <c r="D80" s="2"/>
      <c r="E80" s="2"/>
      <c r="F80" s="2"/>
      <c r="G80" s="2"/>
      <c r="H80" s="2"/>
      <c r="I80" s="2"/>
      <c r="J80" s="2"/>
      <c r="K80" s="2"/>
      <c r="L80" s="2"/>
    </row>
    <row r="81" spans="2:12" customFormat="1" ht="15" customHeight="1" x14ac:dyDescent="0.2">
      <c r="B81" s="1"/>
      <c r="C81" s="1"/>
      <c r="D81" s="2"/>
      <c r="E81" s="2"/>
      <c r="F81" s="2"/>
      <c r="G81" s="2"/>
      <c r="H81" s="2"/>
      <c r="I81" s="2"/>
      <c r="J81" s="2"/>
      <c r="K81" s="2"/>
      <c r="L81" s="2"/>
    </row>
    <row r="82" spans="2:12" customFormat="1" ht="15" customHeight="1" x14ac:dyDescent="0.2">
      <c r="B82" s="1"/>
      <c r="C82" s="1"/>
      <c r="D82" s="2"/>
      <c r="E82" s="2"/>
      <c r="F82" s="2"/>
      <c r="G82" s="2"/>
      <c r="H82" s="2"/>
      <c r="I82" s="2"/>
      <c r="J82" s="2"/>
      <c r="K82" s="2"/>
      <c r="L82" s="2"/>
    </row>
    <row r="83" spans="2:12" customFormat="1" ht="15" customHeight="1" x14ac:dyDescent="0.2">
      <c r="B83" s="1"/>
      <c r="C83" s="1"/>
      <c r="D83" s="2"/>
      <c r="E83" s="2"/>
      <c r="F83" s="2"/>
      <c r="G83" s="2"/>
      <c r="H83" s="2"/>
      <c r="I83" s="2"/>
      <c r="J83" s="2"/>
      <c r="K83" s="2"/>
      <c r="L83" s="2"/>
    </row>
    <row r="84" spans="2:12" customFormat="1" ht="15" customHeight="1" x14ac:dyDescent="0.2">
      <c r="B84" s="1"/>
      <c r="C84" s="1"/>
      <c r="D84" s="2"/>
      <c r="E84" s="2"/>
      <c r="F84" s="2"/>
      <c r="G84" s="2"/>
      <c r="H84" s="2"/>
      <c r="I84" s="2"/>
      <c r="J84" s="2"/>
      <c r="K84" s="2"/>
      <c r="L84" s="2"/>
    </row>
    <row r="85" spans="2:12" customFormat="1" ht="15" customHeight="1" x14ac:dyDescent="0.2">
      <c r="B85" s="1"/>
      <c r="C85" s="1"/>
      <c r="D85" s="2"/>
      <c r="E85" s="2"/>
      <c r="F85" s="2"/>
      <c r="G85" s="2"/>
      <c r="H85" s="2"/>
      <c r="I85" s="2"/>
      <c r="J85" s="2"/>
      <c r="K85" s="2"/>
      <c r="L85" s="2"/>
    </row>
    <row r="86" spans="2:12" customFormat="1" ht="15" customHeight="1" x14ac:dyDescent="0.2">
      <c r="B86" s="1"/>
      <c r="C86" s="1"/>
      <c r="D86" s="2"/>
      <c r="E86" s="2"/>
      <c r="F86" s="2"/>
      <c r="G86" s="2"/>
      <c r="H86" s="2"/>
      <c r="I86" s="2"/>
      <c r="J86" s="2"/>
      <c r="K86" s="2"/>
      <c r="L86" s="2"/>
    </row>
    <row r="87" spans="2:12" customFormat="1" ht="15" customHeight="1" x14ac:dyDescent="0.2">
      <c r="B87" s="1"/>
      <c r="C87" s="1"/>
      <c r="D87" s="2"/>
      <c r="E87" s="2"/>
      <c r="F87" s="2"/>
      <c r="G87" s="2"/>
      <c r="H87" s="2"/>
      <c r="I87" s="2"/>
      <c r="J87" s="2"/>
      <c r="K87" s="2"/>
      <c r="L87" s="2"/>
    </row>
    <row r="88" spans="2:12" customFormat="1" ht="15" customHeight="1" x14ac:dyDescent="0.2">
      <c r="B88" s="1"/>
      <c r="C88" s="1"/>
      <c r="D88" s="2"/>
      <c r="E88" s="2"/>
      <c r="F88" s="2"/>
      <c r="G88" s="2"/>
      <c r="H88" s="2"/>
      <c r="I88" s="2"/>
      <c r="J88" s="2"/>
      <c r="K88" s="2"/>
      <c r="L88" s="2"/>
    </row>
    <row r="89" spans="2:12" customFormat="1" ht="15" customHeight="1" x14ac:dyDescent="0.2">
      <c r="B89" s="1"/>
      <c r="C89" s="1"/>
      <c r="D89" s="2"/>
      <c r="E89" s="2"/>
      <c r="F89" s="2"/>
      <c r="G89" s="2"/>
      <c r="H89" s="2"/>
      <c r="I89" s="2"/>
      <c r="J89" s="2"/>
      <c r="K89" s="2"/>
      <c r="L89" s="2"/>
    </row>
    <row r="90" spans="2:12" customFormat="1" ht="15" customHeight="1" x14ac:dyDescent="0.2">
      <c r="B90" s="1"/>
      <c r="C90" s="1"/>
      <c r="D90" s="2"/>
      <c r="E90" s="2"/>
      <c r="F90" s="2"/>
      <c r="G90" s="2"/>
      <c r="H90" s="2"/>
      <c r="I90" s="2"/>
      <c r="J90" s="2"/>
      <c r="K90" s="2"/>
      <c r="L90" s="2"/>
    </row>
    <row r="91" spans="2:12" customFormat="1" ht="15" customHeight="1" x14ac:dyDescent="0.2">
      <c r="B91" s="1"/>
      <c r="C91" s="1"/>
      <c r="D91" s="2"/>
      <c r="E91" s="2"/>
      <c r="F91" s="2"/>
      <c r="G91" s="2"/>
      <c r="H91" s="2"/>
      <c r="I91" s="2"/>
      <c r="J91" s="2"/>
      <c r="K91" s="2"/>
      <c r="L91" s="2"/>
    </row>
    <row r="92" spans="2:12" customFormat="1" ht="15" customHeight="1" x14ac:dyDescent="0.2">
      <c r="B92" s="1"/>
      <c r="C92" s="1"/>
      <c r="D92" s="2"/>
      <c r="E92" s="2"/>
      <c r="F92" s="2"/>
      <c r="G92" s="2"/>
      <c r="H92" s="2"/>
      <c r="I92" s="2"/>
      <c r="J92" s="2"/>
      <c r="K92" s="2"/>
      <c r="L92" s="2"/>
    </row>
    <row r="93" spans="2:12" customFormat="1" ht="15" customHeight="1" x14ac:dyDescent="0.2">
      <c r="B93" s="1"/>
      <c r="C93" s="1"/>
      <c r="D93" s="2"/>
      <c r="E93" s="2"/>
      <c r="F93" s="2"/>
      <c r="G93" s="2"/>
      <c r="H93" s="2"/>
      <c r="I93" s="2"/>
      <c r="J93" s="2"/>
      <c r="K93" s="2"/>
      <c r="L93" s="2"/>
    </row>
    <row r="94" spans="2:12" customFormat="1" ht="15" customHeight="1" x14ac:dyDescent="0.2">
      <c r="B94" s="1"/>
      <c r="C94" s="1"/>
      <c r="D94" s="2"/>
      <c r="E94" s="2"/>
      <c r="F94" s="2"/>
      <c r="G94" s="2"/>
      <c r="H94" s="2"/>
      <c r="I94" s="2"/>
      <c r="J94" s="2"/>
      <c r="K94" s="2"/>
      <c r="L94" s="2"/>
    </row>
    <row r="95" spans="2:12" customFormat="1" ht="15" customHeight="1" x14ac:dyDescent="0.2">
      <c r="B95" s="1"/>
      <c r="C95" s="1"/>
      <c r="D95" s="2"/>
      <c r="E95" s="2"/>
      <c r="F95" s="2"/>
      <c r="G95" s="2"/>
      <c r="H95" s="2"/>
      <c r="I95" s="2"/>
      <c r="J95" s="2"/>
      <c r="K95" s="2"/>
      <c r="L95" s="2"/>
    </row>
    <row r="96" spans="2:12" customFormat="1" ht="15" customHeight="1" x14ac:dyDescent="0.2">
      <c r="B96" s="1"/>
      <c r="C96" s="1"/>
      <c r="D96" s="2"/>
      <c r="E96" s="2"/>
      <c r="F96" s="2"/>
      <c r="G96" s="2"/>
      <c r="H96" s="2"/>
      <c r="I96" s="2"/>
      <c r="J96" s="2"/>
      <c r="K96" s="2"/>
      <c r="L96" s="2"/>
    </row>
    <row r="97" spans="2:12" customFormat="1" ht="15" customHeight="1" x14ac:dyDescent="0.2">
      <c r="B97" s="1"/>
      <c r="C97" s="1"/>
      <c r="D97" s="2"/>
      <c r="E97" s="2"/>
      <c r="F97" s="2"/>
      <c r="G97" s="2"/>
      <c r="H97" s="2"/>
      <c r="I97" s="2"/>
      <c r="J97" s="2"/>
      <c r="K97" s="2"/>
      <c r="L97" s="2"/>
    </row>
    <row r="98" spans="2:12" customFormat="1" ht="15" customHeight="1" x14ac:dyDescent="0.2">
      <c r="B98" s="1"/>
      <c r="C98" s="1"/>
      <c r="D98" s="2"/>
      <c r="E98" s="2"/>
      <c r="F98" s="2"/>
      <c r="G98" s="2"/>
      <c r="H98" s="2"/>
      <c r="I98" s="2"/>
      <c r="J98" s="2"/>
      <c r="K98" s="2"/>
      <c r="L98" s="2"/>
    </row>
    <row r="99" spans="2:12" customFormat="1" ht="15" customHeight="1" x14ac:dyDescent="0.2">
      <c r="B99" s="1"/>
      <c r="C99" s="1"/>
      <c r="D99" s="2"/>
      <c r="E99" s="2"/>
      <c r="F99" s="2"/>
      <c r="G99" s="2"/>
      <c r="H99" s="2"/>
      <c r="I99" s="2"/>
      <c r="J99" s="2"/>
      <c r="K99" s="2"/>
      <c r="L99" s="2"/>
    </row>
    <row r="100" spans="2:12" customFormat="1" ht="15" customHeight="1" x14ac:dyDescent="0.2">
      <c r="B100" s="1"/>
      <c r="C100" s="1"/>
      <c r="D100" s="2"/>
      <c r="E100" s="2"/>
      <c r="F100" s="2"/>
      <c r="G100" s="2"/>
      <c r="H100" s="2"/>
      <c r="I100" s="2"/>
      <c r="J100" s="2"/>
      <c r="K100" s="2"/>
      <c r="L100" s="2"/>
    </row>
    <row r="101" spans="2:12" customFormat="1" ht="15" customHeight="1" x14ac:dyDescent="0.2">
      <c r="B101" s="1"/>
      <c r="C101" s="1"/>
      <c r="D101" s="2"/>
      <c r="E101" s="2"/>
      <c r="F101" s="2"/>
      <c r="G101" s="2"/>
      <c r="H101" s="2"/>
      <c r="I101" s="2"/>
      <c r="J101" s="2"/>
      <c r="K101" s="2"/>
      <c r="L101" s="2"/>
    </row>
    <row r="102" spans="2:12" customFormat="1" ht="15" customHeight="1" x14ac:dyDescent="0.2">
      <c r="B102" s="1"/>
      <c r="C102" s="1"/>
      <c r="D102" s="2"/>
      <c r="E102" s="2"/>
      <c r="F102" s="2"/>
      <c r="G102" s="2"/>
      <c r="H102" s="2"/>
      <c r="I102" s="2"/>
      <c r="J102" s="2"/>
      <c r="K102" s="2"/>
      <c r="L102" s="2"/>
    </row>
  </sheetData>
  <mergeCells count="15">
    <mergeCell ref="B36:D36"/>
    <mergeCell ref="B34:L34"/>
    <mergeCell ref="B2:L2"/>
    <mergeCell ref="B3:B4"/>
    <mergeCell ref="C3:D3"/>
    <mergeCell ref="E3:G3"/>
    <mergeCell ref="B35:D35"/>
    <mergeCell ref="B33:L33"/>
    <mergeCell ref="H3:J3"/>
    <mergeCell ref="K3:L3"/>
    <mergeCell ref="M3:N3"/>
    <mergeCell ref="O3:P3"/>
    <mergeCell ref="Q3:R3"/>
    <mergeCell ref="S3:T3"/>
    <mergeCell ref="U3:V3"/>
  </mergeCells>
  <hyperlinks>
    <hyperlink ref="B36" r:id="rId1"/>
    <hyperlink ref="B36:D36" r:id="rId2" display="http://observatorioemigracao.pt/np4/8647.html"/>
    <hyperlink ref="C1" location="Indice!A1" display="[índice Ç]"/>
  </hyperlinks>
  <pageMargins left="0.7" right="0.7" top="0.75" bottom="0.75" header="0.3" footer="0.3"/>
  <pageSetup paperSize="9" orientation="portrait" horizontalDpi="4294967293"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13"/>
  <sheetViews>
    <sheetView showGridLines="0" workbookViewId="0">
      <selection activeCell="K31" sqref="K31"/>
    </sheetView>
  </sheetViews>
  <sheetFormatPr defaultRowHeight="15" customHeight="1" x14ac:dyDescent="0.2"/>
  <cols>
    <col min="1" max="1" width="14.83203125" style="2" customWidth="1"/>
    <col min="2" max="2" width="20.83203125" style="1" customWidth="1"/>
    <col min="3" max="5" width="20.83203125" customWidth="1"/>
    <col min="6" max="24" width="10.83203125" customWidth="1"/>
    <col min="29" max="48" width="10.83203125" customWidth="1"/>
    <col min="53" max="65" width="10.83203125" customWidth="1"/>
    <col min="66" max="66" width="10.1640625" bestFit="1" customWidth="1"/>
  </cols>
  <sheetData>
    <row r="1" spans="1:65" s="2" customFormat="1" ht="30" customHeight="1" x14ac:dyDescent="0.2">
      <c r="A1" s="3"/>
      <c r="B1" s="4"/>
      <c r="C1" s="7" t="s">
        <v>11</v>
      </c>
      <c r="I1" s="7"/>
      <c r="AG1" s="7"/>
      <c r="BE1" s="7"/>
    </row>
    <row r="2" spans="1:65" s="2" customFormat="1" ht="30" customHeight="1" thickBot="1" x14ac:dyDescent="0.25">
      <c r="B2" s="144" t="s">
        <v>33</v>
      </c>
      <c r="C2" s="144"/>
      <c r="D2" s="144"/>
      <c r="E2" s="144"/>
      <c r="F2" s="144"/>
      <c r="G2" s="144"/>
      <c r="H2" s="144"/>
      <c r="I2" s="144"/>
      <c r="J2" s="144"/>
      <c r="K2" s="144"/>
      <c r="L2" s="144"/>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row>
    <row r="3" spans="1:65" ht="45" customHeight="1" x14ac:dyDescent="0.2">
      <c r="A3"/>
      <c r="B3" s="130" t="s">
        <v>0</v>
      </c>
      <c r="C3" s="134" t="s">
        <v>16</v>
      </c>
      <c r="D3" s="135"/>
      <c r="E3" s="135"/>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row>
    <row r="4" spans="1:65" ht="45" customHeight="1" x14ac:dyDescent="0.2">
      <c r="B4" s="131"/>
      <c r="C4" s="43" t="s">
        <v>1</v>
      </c>
      <c r="D4" s="103" t="s">
        <v>30</v>
      </c>
      <c r="E4" s="102" t="s">
        <v>31</v>
      </c>
      <c r="F4" s="31"/>
    </row>
    <row r="5" spans="1:65" ht="15" customHeight="1" x14ac:dyDescent="0.2">
      <c r="B5" s="54">
        <v>1803</v>
      </c>
      <c r="C5" s="159">
        <v>3619</v>
      </c>
      <c r="D5" s="138">
        <v>3848.3333333333335</v>
      </c>
      <c r="E5" s="141" t="s">
        <v>8</v>
      </c>
    </row>
    <row r="6" spans="1:65" s="49" customFormat="1" ht="15" customHeight="1" x14ac:dyDescent="0.2">
      <c r="B6" s="61">
        <v>1804</v>
      </c>
      <c r="C6" s="160">
        <v>3619</v>
      </c>
      <c r="D6" s="139"/>
      <c r="E6" s="142"/>
    </row>
    <row r="7" spans="1:65" s="49" customFormat="1" ht="15" customHeight="1" x14ac:dyDescent="0.2">
      <c r="B7" s="101">
        <v>1809</v>
      </c>
      <c r="C7" s="161">
        <v>4307</v>
      </c>
      <c r="D7" s="145"/>
      <c r="E7" s="146"/>
    </row>
    <row r="8" spans="1:65" ht="15" customHeight="1" x14ac:dyDescent="0.2">
      <c r="A8"/>
      <c r="B8" s="100">
        <v>1810</v>
      </c>
      <c r="C8" s="162">
        <v>3011</v>
      </c>
      <c r="D8" s="147">
        <f>AVERAGE(C8,C9,C10,C11,C12,C13,C14)</f>
        <v>2721.5714285714284</v>
      </c>
      <c r="E8" s="141">
        <f>(D8-D5)/D5*100</f>
        <v>-29.279217966961586</v>
      </c>
    </row>
    <row r="9" spans="1:65" ht="15" customHeight="1" x14ac:dyDescent="0.2">
      <c r="A9"/>
      <c r="B9" s="61">
        <v>1811</v>
      </c>
      <c r="C9" s="160">
        <v>2766</v>
      </c>
      <c r="D9" s="148"/>
      <c r="E9" s="142"/>
    </row>
    <row r="10" spans="1:65" ht="15" customHeight="1" x14ac:dyDescent="0.2">
      <c r="A10"/>
      <c r="B10" s="61">
        <v>1813</v>
      </c>
      <c r="C10" s="160">
        <v>2720</v>
      </c>
      <c r="D10" s="148"/>
      <c r="E10" s="142"/>
    </row>
    <row r="11" spans="1:65" ht="15" customHeight="1" x14ac:dyDescent="0.2">
      <c r="A11"/>
      <c r="B11" s="61">
        <v>1813</v>
      </c>
      <c r="C11" s="160">
        <v>2666</v>
      </c>
      <c r="D11" s="148"/>
      <c r="E11" s="142"/>
    </row>
    <row r="12" spans="1:65" ht="15" customHeight="1" x14ac:dyDescent="0.2">
      <c r="A12"/>
      <c r="B12" s="61">
        <v>1814</v>
      </c>
      <c r="C12" s="160">
        <v>2871</v>
      </c>
      <c r="D12" s="148"/>
      <c r="E12" s="142"/>
    </row>
    <row r="13" spans="1:65" ht="15" customHeight="1" x14ac:dyDescent="0.2">
      <c r="A13"/>
      <c r="B13" s="61">
        <v>1815</v>
      </c>
      <c r="C13" s="160">
        <v>2215</v>
      </c>
      <c r="D13" s="148"/>
      <c r="E13" s="142"/>
    </row>
    <row r="14" spans="1:65" ht="15" customHeight="1" x14ac:dyDescent="0.2">
      <c r="A14"/>
      <c r="B14" s="71">
        <v>1816</v>
      </c>
      <c r="C14" s="163">
        <v>2802</v>
      </c>
      <c r="D14" s="149"/>
      <c r="E14" s="146"/>
    </row>
    <row r="15" spans="1:65" ht="15" customHeight="1" x14ac:dyDescent="0.2">
      <c r="A15"/>
      <c r="B15" s="54">
        <v>1823</v>
      </c>
      <c r="C15" s="159">
        <v>3861</v>
      </c>
      <c r="D15" s="138">
        <f>AVERAGE(C15,C16,C17)</f>
        <v>3763.3333333333335</v>
      </c>
      <c r="E15" s="141">
        <f>(D15-D8)/D8*100</f>
        <v>38.27795566286985</v>
      </c>
    </row>
    <row r="16" spans="1:65" ht="15" customHeight="1" x14ac:dyDescent="0.2">
      <c r="A16"/>
      <c r="B16" s="61">
        <v>1824</v>
      </c>
      <c r="C16" s="160">
        <v>3476</v>
      </c>
      <c r="D16" s="139"/>
      <c r="E16" s="142"/>
    </row>
    <row r="17" spans="1:5" ht="15" customHeight="1" x14ac:dyDescent="0.2">
      <c r="A17"/>
      <c r="B17" s="71">
        <v>1827</v>
      </c>
      <c r="C17" s="163">
        <v>3953</v>
      </c>
      <c r="D17" s="145"/>
      <c r="E17" s="146"/>
    </row>
    <row r="18" spans="1:5" ht="15" customHeight="1" x14ac:dyDescent="0.2">
      <c r="A18"/>
      <c r="B18" s="104">
        <v>1830</v>
      </c>
      <c r="C18" s="164">
        <v>3374</v>
      </c>
      <c r="D18" s="138">
        <f>AVERAGE(C18,C19,C20,C21,C22,C23,C24)</f>
        <v>3640</v>
      </c>
      <c r="E18" s="141">
        <f>(D18-D15)/D15*100</f>
        <v>-3.2772364924712174</v>
      </c>
    </row>
    <row r="19" spans="1:5" ht="15" customHeight="1" x14ac:dyDescent="0.2">
      <c r="A19"/>
      <c r="B19" s="61">
        <v>1831</v>
      </c>
      <c r="C19" s="160">
        <v>3465</v>
      </c>
      <c r="D19" s="139"/>
      <c r="E19" s="142"/>
    </row>
    <row r="20" spans="1:5" ht="15" customHeight="1" x14ac:dyDescent="0.2">
      <c r="A20"/>
      <c r="B20" s="61">
        <v>1832</v>
      </c>
      <c r="C20" s="160">
        <v>4073</v>
      </c>
      <c r="D20" s="139"/>
      <c r="E20" s="142"/>
    </row>
    <row r="21" spans="1:5" ht="15" customHeight="1" x14ac:dyDescent="0.2">
      <c r="A21"/>
      <c r="B21" s="61">
        <v>1835</v>
      </c>
      <c r="C21" s="160">
        <v>3520</v>
      </c>
      <c r="D21" s="139"/>
      <c r="E21" s="142"/>
    </row>
    <row r="22" spans="1:5" ht="15" customHeight="1" x14ac:dyDescent="0.2">
      <c r="A22"/>
      <c r="B22" s="61">
        <v>1836</v>
      </c>
      <c r="C22" s="160">
        <v>3572</v>
      </c>
      <c r="D22" s="139"/>
      <c r="E22" s="142"/>
    </row>
    <row r="23" spans="1:5" ht="15" customHeight="1" x14ac:dyDescent="0.2">
      <c r="A23"/>
      <c r="B23" s="61">
        <v>1837</v>
      </c>
      <c r="C23" s="160">
        <v>3577</v>
      </c>
      <c r="D23" s="139"/>
      <c r="E23" s="142"/>
    </row>
    <row r="24" spans="1:5" ht="15" customHeight="1" x14ac:dyDescent="0.2">
      <c r="A24"/>
      <c r="B24" s="71">
        <v>1838</v>
      </c>
      <c r="C24" s="163">
        <v>3899</v>
      </c>
      <c r="D24" s="145"/>
      <c r="E24" s="146"/>
    </row>
    <row r="25" spans="1:5" ht="15" customHeight="1" x14ac:dyDescent="0.2">
      <c r="A25"/>
      <c r="B25" s="104">
        <v>1841</v>
      </c>
      <c r="C25" s="164">
        <v>3731</v>
      </c>
      <c r="D25" s="138">
        <f>AVERAGE(C25,C26,C27,C28,C29,C30,C31)</f>
        <v>3951.5714285714284</v>
      </c>
      <c r="E25" s="141">
        <f>(D25-D18)/D18*100</f>
        <v>8.5596546310832</v>
      </c>
    </row>
    <row r="26" spans="1:5" ht="15" customHeight="1" x14ac:dyDescent="0.2">
      <c r="A26"/>
      <c r="B26" s="61">
        <v>1842</v>
      </c>
      <c r="C26" s="160">
        <v>3691</v>
      </c>
      <c r="D26" s="139"/>
      <c r="E26" s="142"/>
    </row>
    <row r="27" spans="1:5" ht="15" customHeight="1" x14ac:dyDescent="0.2">
      <c r="A27"/>
      <c r="B27" s="61">
        <v>1843</v>
      </c>
      <c r="C27" s="160">
        <v>4122</v>
      </c>
      <c r="D27" s="139"/>
      <c r="E27" s="142"/>
    </row>
    <row r="28" spans="1:5" ht="15" customHeight="1" x14ac:dyDescent="0.2">
      <c r="A28"/>
      <c r="B28" s="68">
        <v>1844</v>
      </c>
      <c r="C28" s="165">
        <v>4126</v>
      </c>
      <c r="D28" s="139"/>
      <c r="E28" s="142"/>
    </row>
    <row r="29" spans="1:5" ht="15" customHeight="1" x14ac:dyDescent="0.2">
      <c r="A29"/>
      <c r="B29" s="68">
        <v>1845</v>
      </c>
      <c r="C29" s="165">
        <v>4074</v>
      </c>
      <c r="D29" s="139"/>
      <c r="E29" s="142"/>
    </row>
    <row r="30" spans="1:5" ht="15" customHeight="1" x14ac:dyDescent="0.2">
      <c r="A30"/>
      <c r="B30" s="61">
        <v>1846</v>
      </c>
      <c r="C30" s="160">
        <v>4000</v>
      </c>
      <c r="D30" s="139"/>
      <c r="E30" s="142"/>
    </row>
    <row r="31" spans="1:5" ht="15" customHeight="1" thickBot="1" x14ac:dyDescent="0.25">
      <c r="A31"/>
      <c r="B31" s="83">
        <v>1849</v>
      </c>
      <c r="C31" s="166">
        <v>3917</v>
      </c>
      <c r="D31" s="140"/>
      <c r="E31" s="143"/>
    </row>
    <row r="32" spans="1:5" ht="15" customHeight="1" x14ac:dyDescent="0.2">
      <c r="A32"/>
      <c r="B32"/>
    </row>
    <row r="33" spans="1:60" ht="150" customHeight="1" x14ac:dyDescent="0.2">
      <c r="A33" s="9" t="s">
        <v>9</v>
      </c>
      <c r="B33" s="128" t="s">
        <v>32</v>
      </c>
      <c r="C33" s="128"/>
      <c r="D33" s="128"/>
      <c r="E33" s="128"/>
      <c r="F33" s="81"/>
      <c r="G33" s="81"/>
      <c r="H33" s="81"/>
      <c r="I33" s="81"/>
      <c r="J33" s="81"/>
      <c r="K33" s="81"/>
      <c r="N33" s="72"/>
      <c r="P33" s="72"/>
    </row>
    <row r="34" spans="1:60" ht="30" customHeight="1" x14ac:dyDescent="0.2">
      <c r="A34" s="9" t="s">
        <v>2</v>
      </c>
      <c r="B34" s="128" t="s">
        <v>28</v>
      </c>
      <c r="C34" s="128"/>
      <c r="D34" s="128"/>
      <c r="E34" s="128"/>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row>
    <row r="35" spans="1:60" ht="15" customHeight="1" x14ac:dyDescent="0.2">
      <c r="A35" s="50" t="s">
        <v>3</v>
      </c>
      <c r="B35" s="136" t="s">
        <v>13</v>
      </c>
      <c r="C35" s="136"/>
      <c r="D35" s="51"/>
      <c r="E35" s="51"/>
      <c r="F35" s="51"/>
      <c r="G35" s="18"/>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row>
    <row r="36" spans="1:60" ht="15" customHeight="1" x14ac:dyDescent="0.2">
      <c r="A36" s="52" t="s">
        <v>4</v>
      </c>
      <c r="B36" s="117" t="s">
        <v>15</v>
      </c>
      <c r="C36" s="117"/>
      <c r="D36" s="117"/>
      <c r="E36" s="53"/>
      <c r="F36" s="53"/>
      <c r="G36" s="18"/>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row>
    <row r="37" spans="1:60" ht="15" customHeight="1" x14ac:dyDescent="0.2">
      <c r="A37"/>
      <c r="B37"/>
    </row>
    <row r="38" spans="1:60" ht="15" customHeight="1" x14ac:dyDescent="0.2">
      <c r="A38"/>
      <c r="B38"/>
    </row>
    <row r="39" spans="1:60" ht="15" customHeight="1" x14ac:dyDescent="0.2">
      <c r="A39"/>
      <c r="B39"/>
    </row>
    <row r="40" spans="1:60" ht="15" customHeight="1" x14ac:dyDescent="0.2">
      <c r="A40"/>
      <c r="B40"/>
    </row>
    <row r="41" spans="1:60" ht="15" customHeight="1" x14ac:dyDescent="0.2">
      <c r="A41"/>
      <c r="B41"/>
    </row>
    <row r="42" spans="1:60" ht="15" customHeight="1" x14ac:dyDescent="0.2">
      <c r="A42"/>
      <c r="B42"/>
    </row>
    <row r="43" spans="1:60" ht="15" customHeight="1" x14ac:dyDescent="0.2">
      <c r="A43"/>
      <c r="B43"/>
    </row>
    <row r="44" spans="1:60" ht="15" customHeight="1" x14ac:dyDescent="0.2">
      <c r="B44"/>
    </row>
    <row r="45" spans="1:60" ht="15" customHeight="1" x14ac:dyDescent="0.2">
      <c r="B45"/>
    </row>
    <row r="46" spans="1:60" ht="15" customHeight="1" x14ac:dyDescent="0.2">
      <c r="B46"/>
    </row>
    <row r="47" spans="1:60" ht="15" customHeight="1" x14ac:dyDescent="0.2">
      <c r="A47"/>
      <c r="B47"/>
    </row>
    <row r="48" spans="1:60" ht="15" customHeight="1" x14ac:dyDescent="0.2">
      <c r="A48"/>
      <c r="B48"/>
    </row>
    <row r="49" spans="1:2" ht="15" customHeight="1" x14ac:dyDescent="0.2">
      <c r="A49"/>
      <c r="B49"/>
    </row>
    <row r="50" spans="1:2" ht="15" customHeight="1" x14ac:dyDescent="0.2">
      <c r="A50"/>
      <c r="B50"/>
    </row>
    <row r="51" spans="1:2" ht="15" customHeight="1" x14ac:dyDescent="0.2">
      <c r="A51"/>
      <c r="B51"/>
    </row>
    <row r="52" spans="1:2" ht="15" customHeight="1" x14ac:dyDescent="0.2">
      <c r="A52"/>
      <c r="B52"/>
    </row>
    <row r="53" spans="1:2" ht="15" customHeight="1" x14ac:dyDescent="0.2">
      <c r="A53"/>
      <c r="B53"/>
    </row>
    <row r="54" spans="1:2" ht="15" customHeight="1" x14ac:dyDescent="0.2">
      <c r="A54"/>
      <c r="B54"/>
    </row>
    <row r="55" spans="1:2" ht="15" customHeight="1" x14ac:dyDescent="0.2">
      <c r="A55"/>
      <c r="B55"/>
    </row>
    <row r="56" spans="1:2" ht="15" customHeight="1" x14ac:dyDescent="0.2">
      <c r="A56"/>
      <c r="B56"/>
    </row>
    <row r="57" spans="1:2" ht="15" customHeight="1" x14ac:dyDescent="0.2">
      <c r="A57"/>
      <c r="B57"/>
    </row>
    <row r="58" spans="1:2" ht="15" customHeight="1" x14ac:dyDescent="0.2">
      <c r="A58"/>
      <c r="B58"/>
    </row>
    <row r="59" spans="1:2" ht="15" customHeight="1" x14ac:dyDescent="0.2">
      <c r="A59"/>
      <c r="B59"/>
    </row>
    <row r="60" spans="1:2" ht="15" customHeight="1" x14ac:dyDescent="0.2">
      <c r="A60"/>
      <c r="B60"/>
    </row>
    <row r="61" spans="1:2" ht="15" customHeight="1" x14ac:dyDescent="0.2">
      <c r="A61"/>
      <c r="B61"/>
    </row>
    <row r="62" spans="1:2" ht="15" customHeight="1" x14ac:dyDescent="0.2">
      <c r="A62"/>
      <c r="B62"/>
    </row>
    <row r="63" spans="1:2" ht="15" customHeight="1" x14ac:dyDescent="0.2">
      <c r="A63"/>
      <c r="B63"/>
    </row>
    <row r="64" spans="1:2" ht="15" customHeight="1" x14ac:dyDescent="0.2">
      <c r="A64"/>
      <c r="B64"/>
    </row>
    <row r="65" spans="1:2" ht="15" customHeight="1" x14ac:dyDescent="0.2">
      <c r="A65"/>
      <c r="B65"/>
    </row>
    <row r="66" spans="1:2" ht="15" customHeight="1" x14ac:dyDescent="0.2">
      <c r="A66"/>
      <c r="B66"/>
    </row>
    <row r="67" spans="1:2" ht="15" customHeight="1" x14ac:dyDescent="0.2">
      <c r="A67"/>
      <c r="B67"/>
    </row>
    <row r="68" spans="1:2" ht="15" customHeight="1" x14ac:dyDescent="0.2">
      <c r="A68"/>
      <c r="B68"/>
    </row>
    <row r="69" spans="1:2" ht="15" customHeight="1" x14ac:dyDescent="0.2">
      <c r="A69"/>
      <c r="B69"/>
    </row>
    <row r="70" spans="1:2" ht="15" customHeight="1" x14ac:dyDescent="0.2">
      <c r="A70"/>
      <c r="B70"/>
    </row>
    <row r="71" spans="1:2" ht="15" customHeight="1" x14ac:dyDescent="0.2">
      <c r="A71"/>
      <c r="B71"/>
    </row>
    <row r="72" spans="1:2" ht="15" customHeight="1" x14ac:dyDescent="0.2">
      <c r="A72"/>
      <c r="B72"/>
    </row>
    <row r="73" spans="1:2" ht="15" customHeight="1" x14ac:dyDescent="0.2">
      <c r="A73"/>
    </row>
    <row r="74" spans="1:2" ht="15" customHeight="1" x14ac:dyDescent="0.2">
      <c r="A74"/>
    </row>
    <row r="75" spans="1:2" ht="15" customHeight="1" x14ac:dyDescent="0.2">
      <c r="A75"/>
    </row>
    <row r="76" spans="1:2" ht="15" customHeight="1" x14ac:dyDescent="0.2">
      <c r="A76"/>
    </row>
    <row r="77" spans="1:2" ht="15" customHeight="1" x14ac:dyDescent="0.2">
      <c r="A77"/>
    </row>
    <row r="78" spans="1:2" ht="15" customHeight="1" x14ac:dyDescent="0.2">
      <c r="A78"/>
    </row>
    <row r="79" spans="1:2" ht="15" customHeight="1" x14ac:dyDescent="0.2">
      <c r="A79"/>
    </row>
    <row r="80" spans="1:2" ht="15" customHeight="1" x14ac:dyDescent="0.2">
      <c r="A80"/>
    </row>
    <row r="81" spans="1:1" ht="15" customHeight="1" x14ac:dyDescent="0.2">
      <c r="A81"/>
    </row>
    <row r="82" spans="1:1" ht="15" customHeight="1" x14ac:dyDescent="0.2">
      <c r="A82"/>
    </row>
    <row r="211" ht="30" customHeight="1" x14ac:dyDescent="0.2"/>
    <row r="213" ht="30" customHeight="1" x14ac:dyDescent="0.2"/>
  </sheetData>
  <mergeCells count="17">
    <mergeCell ref="B3:B4"/>
    <mergeCell ref="B35:C35"/>
    <mergeCell ref="C3:E3"/>
    <mergeCell ref="B2:L2"/>
    <mergeCell ref="D5:D7"/>
    <mergeCell ref="E5:E7"/>
    <mergeCell ref="D8:D14"/>
    <mergeCell ref="E8:E14"/>
    <mergeCell ref="D15:D17"/>
    <mergeCell ref="E15:E17"/>
    <mergeCell ref="D18:D24"/>
    <mergeCell ref="E18:E24"/>
    <mergeCell ref="B33:E33"/>
    <mergeCell ref="B34:E34"/>
    <mergeCell ref="D25:D31"/>
    <mergeCell ref="E25:E31"/>
    <mergeCell ref="B36:D36"/>
  </mergeCells>
  <hyperlinks>
    <hyperlink ref="C1" location="Indice!A1" display="[índice Ç]"/>
    <hyperlink ref="B36" r:id="rId1" display="http://observatorioemigracao.pt/np4/6133.html"/>
    <hyperlink ref="B36:D36" r:id="rId2" display="http://observatorioemigracao.pt/np4/8647.html"/>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8"/>
  <sheetViews>
    <sheetView showGridLines="0" workbookViewId="0">
      <selection activeCell="B1" sqref="B1"/>
    </sheetView>
  </sheetViews>
  <sheetFormatPr defaultRowHeight="11.25" x14ac:dyDescent="0.2"/>
  <cols>
    <col min="1" max="1" width="14.83203125" customWidth="1"/>
    <col min="2" max="5" width="20.83203125" customWidth="1"/>
  </cols>
  <sheetData>
    <row r="1" spans="1:5" s="2" customFormat="1" ht="30" customHeight="1" x14ac:dyDescent="0.2">
      <c r="A1" s="3"/>
      <c r="B1" s="4"/>
      <c r="C1" s="7" t="s">
        <v>11</v>
      </c>
      <c r="D1" s="5"/>
    </row>
    <row r="2" spans="1:5" s="2" customFormat="1" ht="45" customHeight="1" thickBot="1" x14ac:dyDescent="0.25">
      <c r="B2" s="129" t="s">
        <v>59</v>
      </c>
      <c r="C2" s="129"/>
      <c r="D2" s="129"/>
      <c r="E2" s="129"/>
    </row>
    <row r="3" spans="1:5" ht="45" customHeight="1" x14ac:dyDescent="0.2">
      <c r="B3" s="27" t="s">
        <v>0</v>
      </c>
      <c r="C3" s="179" t="s">
        <v>34</v>
      </c>
      <c r="D3" s="29" t="s">
        <v>35</v>
      </c>
      <c r="E3" s="180" t="s">
        <v>36</v>
      </c>
    </row>
    <row r="4" spans="1:5" ht="15" customHeight="1" x14ac:dyDescent="0.2">
      <c r="B4" s="105">
        <v>1803</v>
      </c>
      <c r="C4" s="175">
        <v>1236</v>
      </c>
      <c r="D4" s="167">
        <v>2383</v>
      </c>
      <c r="E4" s="171">
        <v>51.867394041124641</v>
      </c>
    </row>
    <row r="5" spans="1:5" ht="15" customHeight="1" x14ac:dyDescent="0.2">
      <c r="B5" s="106">
        <v>1804</v>
      </c>
      <c r="C5" s="176">
        <v>1262</v>
      </c>
      <c r="D5" s="168">
        <v>2357</v>
      </c>
      <c r="E5" s="172">
        <v>53.542638947815021</v>
      </c>
    </row>
    <row r="6" spans="1:5" ht="15" customHeight="1" x14ac:dyDescent="0.2">
      <c r="B6" s="106">
        <v>1809</v>
      </c>
      <c r="C6" s="177">
        <v>1689</v>
      </c>
      <c r="D6" s="169">
        <v>2618</v>
      </c>
      <c r="E6" s="173">
        <v>64.514896867838047</v>
      </c>
    </row>
    <row r="7" spans="1:5" ht="15" customHeight="1" x14ac:dyDescent="0.2">
      <c r="B7" s="106">
        <v>1810</v>
      </c>
      <c r="C7" s="177">
        <v>1227</v>
      </c>
      <c r="D7" s="169">
        <v>1784</v>
      </c>
      <c r="E7" s="173">
        <v>68.778026905829591</v>
      </c>
    </row>
    <row r="8" spans="1:5" ht="15" customHeight="1" x14ac:dyDescent="0.2">
      <c r="B8" s="106">
        <v>1811</v>
      </c>
      <c r="C8" s="176">
        <v>1116</v>
      </c>
      <c r="D8" s="168">
        <v>1650</v>
      </c>
      <c r="E8" s="172">
        <v>67.63636363636364</v>
      </c>
    </row>
    <row r="9" spans="1:5" ht="15" customHeight="1" x14ac:dyDescent="0.2">
      <c r="B9" s="106">
        <v>1813</v>
      </c>
      <c r="C9" s="176">
        <v>982</v>
      </c>
      <c r="D9" s="168">
        <v>1738</v>
      </c>
      <c r="E9" s="172">
        <v>56.501726121979289</v>
      </c>
    </row>
    <row r="10" spans="1:5" ht="15" customHeight="1" x14ac:dyDescent="0.2">
      <c r="B10" s="106">
        <v>1813</v>
      </c>
      <c r="C10" s="176">
        <v>928</v>
      </c>
      <c r="D10" s="168">
        <v>1738</v>
      </c>
      <c r="E10" s="172">
        <v>53.394706559263518</v>
      </c>
    </row>
    <row r="11" spans="1:5" ht="15" customHeight="1" x14ac:dyDescent="0.2">
      <c r="B11" s="106">
        <v>1814</v>
      </c>
      <c r="C11" s="176">
        <v>1085</v>
      </c>
      <c r="D11" s="168">
        <v>1786</v>
      </c>
      <c r="E11" s="172">
        <v>60.750279955207162</v>
      </c>
    </row>
    <row r="12" spans="1:5" ht="15" customHeight="1" x14ac:dyDescent="0.2">
      <c r="B12" s="106">
        <v>1815</v>
      </c>
      <c r="C12" s="176">
        <v>857</v>
      </c>
      <c r="D12" s="168">
        <v>1358</v>
      </c>
      <c r="E12" s="172">
        <v>63.107511045655372</v>
      </c>
    </row>
    <row r="13" spans="1:5" ht="15" customHeight="1" x14ac:dyDescent="0.2">
      <c r="B13" s="106">
        <v>1816</v>
      </c>
      <c r="C13" s="176">
        <v>1161</v>
      </c>
      <c r="D13" s="168">
        <v>1641</v>
      </c>
      <c r="E13" s="172">
        <v>70.749542961608782</v>
      </c>
    </row>
    <row r="14" spans="1:5" ht="15" customHeight="1" x14ac:dyDescent="0.2">
      <c r="B14" s="106">
        <v>1823</v>
      </c>
      <c r="C14" s="176">
        <v>1122</v>
      </c>
      <c r="D14" s="168" t="s">
        <v>8</v>
      </c>
      <c r="E14" s="172" t="s">
        <v>8</v>
      </c>
    </row>
    <row r="15" spans="1:5" ht="15" customHeight="1" x14ac:dyDescent="0.2">
      <c r="B15" s="106">
        <v>1824</v>
      </c>
      <c r="C15" s="176">
        <v>747</v>
      </c>
      <c r="D15" s="168">
        <v>1673</v>
      </c>
      <c r="E15" s="172">
        <v>44.650328750747157</v>
      </c>
    </row>
    <row r="16" spans="1:5" ht="15" customHeight="1" x14ac:dyDescent="0.2">
      <c r="B16" s="106">
        <v>1827</v>
      </c>
      <c r="C16" s="176">
        <v>883</v>
      </c>
      <c r="D16" s="168">
        <v>1828</v>
      </c>
      <c r="E16" s="172">
        <v>48.304157549234134</v>
      </c>
    </row>
    <row r="17" spans="1:10" ht="15" customHeight="1" x14ac:dyDescent="0.2">
      <c r="B17" s="106">
        <v>1830</v>
      </c>
      <c r="C17" s="176">
        <v>1792</v>
      </c>
      <c r="D17" s="168">
        <v>1582</v>
      </c>
      <c r="E17" s="172">
        <v>113.27433628318585</v>
      </c>
    </row>
    <row r="18" spans="1:10" ht="15" customHeight="1" x14ac:dyDescent="0.2">
      <c r="B18" s="106">
        <v>1831</v>
      </c>
      <c r="C18" s="176">
        <v>1233</v>
      </c>
      <c r="D18" s="168">
        <v>2232</v>
      </c>
      <c r="E18" s="172">
        <v>55.241935483870961</v>
      </c>
    </row>
    <row r="19" spans="1:10" ht="15" customHeight="1" x14ac:dyDescent="0.2">
      <c r="B19" s="106">
        <v>1832</v>
      </c>
      <c r="C19" s="176">
        <v>1516</v>
      </c>
      <c r="D19" s="168">
        <v>2557</v>
      </c>
      <c r="E19" s="172">
        <v>59.288228392647632</v>
      </c>
    </row>
    <row r="20" spans="1:10" ht="15" customHeight="1" x14ac:dyDescent="0.2">
      <c r="B20" s="106">
        <v>1835</v>
      </c>
      <c r="C20" s="176">
        <v>1438</v>
      </c>
      <c r="D20" s="168">
        <v>2082</v>
      </c>
      <c r="E20" s="172">
        <v>69.068203650336216</v>
      </c>
    </row>
    <row r="21" spans="1:10" ht="15" customHeight="1" x14ac:dyDescent="0.2">
      <c r="B21" s="106">
        <v>1836</v>
      </c>
      <c r="C21" s="176">
        <v>1450</v>
      </c>
      <c r="D21" s="168">
        <v>2122</v>
      </c>
      <c r="E21" s="172">
        <v>68.331762488218658</v>
      </c>
    </row>
    <row r="22" spans="1:10" ht="15" customHeight="1" x14ac:dyDescent="0.2">
      <c r="B22" s="106">
        <v>1837</v>
      </c>
      <c r="C22" s="176">
        <v>1481</v>
      </c>
      <c r="D22" s="168">
        <v>2096</v>
      </c>
      <c r="E22" s="172">
        <v>70.658396946564878</v>
      </c>
    </row>
    <row r="23" spans="1:10" ht="15" customHeight="1" x14ac:dyDescent="0.2">
      <c r="B23" s="106">
        <v>1838</v>
      </c>
      <c r="C23" s="176">
        <v>1553</v>
      </c>
      <c r="D23" s="168">
        <v>2346</v>
      </c>
      <c r="E23" s="172">
        <v>66.197783461210562</v>
      </c>
    </row>
    <row r="24" spans="1:10" ht="15" customHeight="1" x14ac:dyDescent="0.2">
      <c r="B24" s="106">
        <v>1841</v>
      </c>
      <c r="C24" s="176">
        <v>1580</v>
      </c>
      <c r="D24" s="168">
        <v>2151</v>
      </c>
      <c r="E24" s="172">
        <v>73.454207345420727</v>
      </c>
    </row>
    <row r="25" spans="1:10" ht="15" customHeight="1" x14ac:dyDescent="0.2">
      <c r="B25" s="106">
        <v>1842</v>
      </c>
      <c r="C25" s="176">
        <v>1622</v>
      </c>
      <c r="D25" s="168">
        <v>2069</v>
      </c>
      <c r="E25" s="172">
        <v>78.395360077332043</v>
      </c>
    </row>
    <row r="26" spans="1:10" ht="15" customHeight="1" x14ac:dyDescent="0.2">
      <c r="B26" s="106">
        <v>1843</v>
      </c>
      <c r="C26" s="176">
        <v>1821</v>
      </c>
      <c r="D26" s="168">
        <v>2301</v>
      </c>
      <c r="E26" s="172">
        <v>79.139504563233373</v>
      </c>
    </row>
    <row r="27" spans="1:10" ht="15" customHeight="1" x14ac:dyDescent="0.2">
      <c r="B27" s="106">
        <v>1844</v>
      </c>
      <c r="C27" s="177">
        <v>1841</v>
      </c>
      <c r="D27" s="169">
        <v>2285</v>
      </c>
      <c r="E27" s="173">
        <v>80.568927789934349</v>
      </c>
    </row>
    <row r="28" spans="1:10" ht="15" customHeight="1" x14ac:dyDescent="0.2">
      <c r="B28" s="107">
        <v>1845</v>
      </c>
      <c r="C28" s="177">
        <v>1866</v>
      </c>
      <c r="D28" s="169">
        <v>2208</v>
      </c>
      <c r="E28" s="173">
        <v>84.510869565217391</v>
      </c>
    </row>
    <row r="29" spans="1:10" ht="15" customHeight="1" x14ac:dyDescent="0.2">
      <c r="B29" s="107">
        <v>1846</v>
      </c>
      <c r="C29" s="176">
        <v>1774</v>
      </c>
      <c r="D29" s="168">
        <v>2226</v>
      </c>
      <c r="E29" s="172">
        <v>79.694519317160825</v>
      </c>
    </row>
    <row r="30" spans="1:10" ht="15" customHeight="1" thickBot="1" x14ac:dyDescent="0.25">
      <c r="B30" s="108">
        <v>1849</v>
      </c>
      <c r="C30" s="178">
        <v>1713</v>
      </c>
      <c r="D30" s="170">
        <v>2204</v>
      </c>
      <c r="E30" s="174">
        <v>77.722323049001815</v>
      </c>
    </row>
    <row r="31" spans="1:10" ht="15" customHeight="1" x14ac:dyDescent="0.2">
      <c r="B31" s="47"/>
      <c r="C31" s="48"/>
      <c r="D31" s="48"/>
      <c r="E31" s="48"/>
    </row>
    <row r="32" spans="1:10" ht="219.95" customHeight="1" x14ac:dyDescent="0.2">
      <c r="A32" s="9" t="s">
        <v>9</v>
      </c>
      <c r="B32" s="128" t="s">
        <v>37</v>
      </c>
      <c r="C32" s="128"/>
      <c r="D32" s="128"/>
      <c r="E32" s="128"/>
      <c r="F32" s="81"/>
      <c r="G32" s="81"/>
      <c r="H32" s="81"/>
      <c r="I32" s="81"/>
      <c r="J32" s="81"/>
    </row>
    <row r="33" spans="1:10" ht="30" customHeight="1" x14ac:dyDescent="0.2">
      <c r="A33" s="9" t="s">
        <v>2</v>
      </c>
      <c r="B33" s="128" t="s">
        <v>28</v>
      </c>
      <c r="C33" s="128"/>
      <c r="D33" s="128"/>
      <c r="E33" s="128"/>
      <c r="F33" s="81"/>
      <c r="G33" s="81"/>
      <c r="H33" s="81"/>
      <c r="I33" s="81"/>
      <c r="J33" s="81"/>
    </row>
    <row r="34" spans="1:10" s="49" customFormat="1" ht="15" customHeight="1" x14ac:dyDescent="0.2">
      <c r="A34" s="50" t="s">
        <v>3</v>
      </c>
      <c r="B34" s="136" t="s">
        <v>13</v>
      </c>
      <c r="C34" s="136"/>
      <c r="D34" s="51"/>
      <c r="E34" s="51"/>
    </row>
    <row r="35" spans="1:10" s="49" customFormat="1" ht="15" customHeight="1" x14ac:dyDescent="0.2">
      <c r="A35" s="52" t="s">
        <v>4</v>
      </c>
      <c r="B35" s="117" t="s">
        <v>15</v>
      </c>
      <c r="C35" s="117"/>
      <c r="D35" s="117"/>
      <c r="E35" s="53"/>
    </row>
    <row r="36" spans="1:10" ht="15" customHeight="1" x14ac:dyDescent="0.2"/>
    <row r="37" spans="1:10" ht="15" customHeight="1" x14ac:dyDescent="0.2"/>
    <row r="38" spans="1:10" ht="15" customHeight="1" x14ac:dyDescent="0.2"/>
    <row r="39" spans="1:10" ht="15" customHeight="1" x14ac:dyDescent="0.2"/>
    <row r="40" spans="1:10" ht="15" customHeight="1" x14ac:dyDescent="0.2"/>
    <row r="41" spans="1:10" ht="15" customHeight="1" x14ac:dyDescent="0.2"/>
    <row r="42" spans="1:10" ht="15" customHeight="1" x14ac:dyDescent="0.2"/>
    <row r="43" spans="1:10" ht="15" customHeight="1" x14ac:dyDescent="0.2"/>
    <row r="44" spans="1:10" ht="15" customHeight="1" x14ac:dyDescent="0.2"/>
    <row r="45" spans="1:10" ht="15" customHeight="1" x14ac:dyDescent="0.2"/>
    <row r="46" spans="1:10" ht="15" customHeight="1" x14ac:dyDescent="0.2"/>
    <row r="47" spans="1:10" ht="15" customHeight="1" x14ac:dyDescent="0.2"/>
    <row r="48" spans="1:10"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spans="1:1" ht="15" customHeight="1" x14ac:dyDescent="0.2"/>
    <row r="226" spans="1:1" ht="15" customHeight="1" x14ac:dyDescent="0.2"/>
    <row r="227" spans="1:1" ht="15" customHeight="1" x14ac:dyDescent="0.2"/>
    <row r="228" spans="1:1" ht="15" customHeight="1" x14ac:dyDescent="0.2"/>
    <row r="229" spans="1:1" ht="15" customHeight="1" x14ac:dyDescent="0.2"/>
    <row r="230" spans="1:1" ht="15" customHeight="1" x14ac:dyDescent="0.2"/>
    <row r="231" spans="1:1" ht="15" customHeight="1" x14ac:dyDescent="0.2"/>
    <row r="232" spans="1:1" ht="15" customHeight="1" x14ac:dyDescent="0.2"/>
    <row r="233" spans="1:1" ht="15" customHeight="1" x14ac:dyDescent="0.2"/>
    <row r="234" spans="1:1" ht="30" customHeight="1" x14ac:dyDescent="0.2"/>
    <row r="236" spans="1:1" ht="30" customHeight="1" x14ac:dyDescent="0.2">
      <c r="A236" s="9"/>
    </row>
    <row r="237" spans="1:1" x14ac:dyDescent="0.2">
      <c r="A237" s="11"/>
    </row>
    <row r="238" spans="1:1" ht="11.25" customHeight="1" x14ac:dyDescent="0.2">
      <c r="A238" s="10"/>
    </row>
  </sheetData>
  <mergeCells count="5">
    <mergeCell ref="B35:D35"/>
    <mergeCell ref="B34:C34"/>
    <mergeCell ref="B2:E2"/>
    <mergeCell ref="B33:E33"/>
    <mergeCell ref="B32:E32"/>
  </mergeCells>
  <hyperlinks>
    <hyperlink ref="C1" location="Indice!A1" display="[índice Ç]"/>
    <hyperlink ref="B35" r:id="rId1" display="http://observatorioemigracao.pt/np4/6133.html"/>
    <hyperlink ref="B35:D35" r:id="rId2" display="http://observatorioemigracao.pt/np4/8647.html"/>
  </hyperlinks>
  <pageMargins left="0.7" right="0.7" top="0.75" bottom="0.75" header="0.3" footer="0.3"/>
  <pageSetup paperSize="9" orientation="portrait" horizontalDpi="4294967293" verticalDpi="3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showGridLines="0" workbookViewId="0">
      <selection activeCell="B1" sqref="B1"/>
    </sheetView>
  </sheetViews>
  <sheetFormatPr defaultColWidth="12.83203125" defaultRowHeight="15" customHeight="1" x14ac:dyDescent="0.2"/>
  <cols>
    <col min="1" max="1" width="14.83203125" style="2" customWidth="1"/>
    <col min="2" max="2" width="14.83203125" style="1" customWidth="1"/>
    <col min="3" max="3" width="12.83203125" style="1" customWidth="1"/>
    <col min="4" max="7" width="12.83203125" style="2" customWidth="1"/>
    <col min="8" max="16384" width="12.83203125" style="2"/>
  </cols>
  <sheetData>
    <row r="1" spans="1:12" ht="30" customHeight="1" x14ac:dyDescent="0.2">
      <c r="A1" s="3"/>
      <c r="B1" s="4"/>
      <c r="C1" s="7" t="s">
        <v>11</v>
      </c>
      <c r="D1" s="4"/>
      <c r="E1" s="4"/>
      <c r="F1" s="4"/>
      <c r="G1" s="7"/>
      <c r="H1" s="6"/>
      <c r="I1" s="6"/>
      <c r="J1" s="6"/>
    </row>
    <row r="2" spans="1:12" ht="45" customHeight="1" thickBot="1" x14ac:dyDescent="0.25">
      <c r="B2" s="129" t="s">
        <v>39</v>
      </c>
      <c r="C2" s="151"/>
      <c r="D2" s="151"/>
      <c r="E2" s="151"/>
      <c r="F2" s="151"/>
      <c r="G2" s="151"/>
      <c r="H2" s="33"/>
      <c r="I2" s="150"/>
      <c r="J2" s="150"/>
      <c r="K2" s="150"/>
      <c r="L2" s="150"/>
    </row>
    <row r="3" spans="1:12" ht="45" customHeight="1" x14ac:dyDescent="0.2">
      <c r="B3" s="130" t="s">
        <v>0</v>
      </c>
      <c r="C3" s="132" t="s">
        <v>41</v>
      </c>
      <c r="D3" s="133"/>
      <c r="E3" s="134" t="s">
        <v>42</v>
      </c>
      <c r="F3" s="135"/>
      <c r="G3" s="135"/>
      <c r="H3" s="126" t="s">
        <v>43</v>
      </c>
      <c r="I3" s="127"/>
      <c r="J3" s="127"/>
      <c r="K3" s="79"/>
      <c r="L3" s="79"/>
    </row>
    <row r="4" spans="1:12" ht="45" customHeight="1" x14ac:dyDescent="0.2">
      <c r="B4" s="131"/>
      <c r="C4" s="23" t="s">
        <v>1</v>
      </c>
      <c r="D4" s="24" t="s">
        <v>7</v>
      </c>
      <c r="E4" s="43" t="s">
        <v>1</v>
      </c>
      <c r="F4" s="25" t="s">
        <v>7</v>
      </c>
      <c r="G4" s="95" t="s">
        <v>17</v>
      </c>
      <c r="H4" s="23" t="s">
        <v>1</v>
      </c>
      <c r="I4" s="25" t="s">
        <v>7</v>
      </c>
      <c r="J4" s="95" t="s">
        <v>17</v>
      </c>
      <c r="K4" s="79"/>
      <c r="L4" s="79"/>
    </row>
    <row r="5" spans="1:12" ht="15" customHeight="1" x14ac:dyDescent="0.2">
      <c r="B5" s="54">
        <v>1803</v>
      </c>
      <c r="C5" s="55">
        <v>1152</v>
      </c>
      <c r="D5" s="56" t="s">
        <v>8</v>
      </c>
      <c r="E5" s="55">
        <v>444</v>
      </c>
      <c r="F5" s="93" t="s">
        <v>8</v>
      </c>
      <c r="G5" s="57">
        <v>38.541666666666671</v>
      </c>
      <c r="H5" s="59">
        <v>708</v>
      </c>
      <c r="I5" s="94" t="s">
        <v>8</v>
      </c>
      <c r="J5" s="60">
        <v>61.458333333333336</v>
      </c>
      <c r="K5" s="79"/>
      <c r="L5" s="79"/>
    </row>
    <row r="6" spans="1:12" ht="15" customHeight="1" x14ac:dyDescent="0.2">
      <c r="B6" s="61">
        <v>1804</v>
      </c>
      <c r="C6" s="62">
        <v>1152</v>
      </c>
      <c r="D6" s="63">
        <v>0</v>
      </c>
      <c r="E6" s="62">
        <v>444</v>
      </c>
      <c r="F6" s="64">
        <v>0</v>
      </c>
      <c r="G6" s="64">
        <v>38.541666666666671</v>
      </c>
      <c r="H6" s="66">
        <v>708</v>
      </c>
      <c r="I6" s="67">
        <v>0</v>
      </c>
      <c r="J6" s="67">
        <v>61.458333333333336</v>
      </c>
      <c r="K6" s="79"/>
      <c r="L6" s="79"/>
    </row>
    <row r="7" spans="1:12" ht="15" customHeight="1" x14ac:dyDescent="0.2">
      <c r="B7" s="68">
        <v>1809</v>
      </c>
      <c r="C7" s="69" t="s">
        <v>8</v>
      </c>
      <c r="D7" s="63" t="s">
        <v>8</v>
      </c>
      <c r="E7" s="69" t="s">
        <v>8</v>
      </c>
      <c r="F7" s="96" t="s">
        <v>8</v>
      </c>
      <c r="G7" s="64" t="s">
        <v>8</v>
      </c>
      <c r="H7" s="70" t="s">
        <v>8</v>
      </c>
      <c r="I7" s="97" t="s">
        <v>8</v>
      </c>
      <c r="J7" s="67" t="s">
        <v>8</v>
      </c>
      <c r="K7" s="79"/>
      <c r="L7" s="79"/>
    </row>
    <row r="8" spans="1:12" ht="15" customHeight="1" x14ac:dyDescent="0.2">
      <c r="B8" s="68">
        <v>1810</v>
      </c>
      <c r="C8" s="69">
        <v>1359</v>
      </c>
      <c r="D8" s="63" t="s">
        <v>8</v>
      </c>
      <c r="E8" s="69">
        <v>512</v>
      </c>
      <c r="F8" s="96" t="s">
        <v>8</v>
      </c>
      <c r="G8" s="64">
        <v>37.674760853568799</v>
      </c>
      <c r="H8" s="70">
        <v>847</v>
      </c>
      <c r="I8" s="97" t="s">
        <v>8</v>
      </c>
      <c r="J8" s="67">
        <v>62.325239146431201</v>
      </c>
      <c r="K8" s="79"/>
      <c r="L8" s="79"/>
    </row>
    <row r="9" spans="1:12" customFormat="1" ht="15" customHeight="1" x14ac:dyDescent="0.2">
      <c r="B9" s="61">
        <v>1811</v>
      </c>
      <c r="C9" s="62">
        <v>1194</v>
      </c>
      <c r="D9" s="63">
        <v>-12.1412803532009</v>
      </c>
      <c r="E9" s="62">
        <v>475</v>
      </c>
      <c r="F9" s="64">
        <v>-7.2265625</v>
      </c>
      <c r="G9" s="64">
        <v>39.782244556113902</v>
      </c>
      <c r="H9" s="66">
        <v>719</v>
      </c>
      <c r="I9" s="67">
        <v>-15.11216056670602</v>
      </c>
      <c r="J9" s="67">
        <v>60.217755443886098</v>
      </c>
    </row>
    <row r="10" spans="1:12" customFormat="1" ht="15" customHeight="1" x14ac:dyDescent="0.2">
      <c r="B10" s="61">
        <v>1813</v>
      </c>
      <c r="C10" s="62">
        <v>1333</v>
      </c>
      <c r="D10" s="63">
        <v>11.641541038526</v>
      </c>
      <c r="E10" s="62">
        <v>564</v>
      </c>
      <c r="F10" s="64">
        <v>18.736842105263158</v>
      </c>
      <c r="G10" s="64">
        <v>42.310577644411104</v>
      </c>
      <c r="H10" s="66">
        <v>769</v>
      </c>
      <c r="I10" s="67">
        <v>6.9541029207232263</v>
      </c>
      <c r="J10" s="67">
        <v>57.689422355588896</v>
      </c>
    </row>
    <row r="11" spans="1:12" customFormat="1" ht="15" customHeight="1" x14ac:dyDescent="0.2">
      <c r="B11" s="61">
        <v>1813</v>
      </c>
      <c r="C11" s="62">
        <v>1333</v>
      </c>
      <c r="D11" s="63">
        <v>0</v>
      </c>
      <c r="E11" s="62">
        <v>564</v>
      </c>
      <c r="F11" s="64">
        <v>0</v>
      </c>
      <c r="G11" s="64">
        <v>42.310577644411104</v>
      </c>
      <c r="H11" s="66">
        <v>769</v>
      </c>
      <c r="I11" s="67">
        <v>0</v>
      </c>
      <c r="J11" s="67">
        <v>57.689422355588896</v>
      </c>
    </row>
    <row r="12" spans="1:12" customFormat="1" ht="15" customHeight="1" x14ac:dyDescent="0.2">
      <c r="B12" s="61">
        <v>1814</v>
      </c>
      <c r="C12" s="62">
        <v>1353</v>
      </c>
      <c r="D12" s="63">
        <v>1.5003750937734399</v>
      </c>
      <c r="E12" s="62">
        <v>545</v>
      </c>
      <c r="F12" s="64">
        <v>-3.3687943262411348</v>
      </c>
      <c r="G12" s="64">
        <v>40.280857354028086</v>
      </c>
      <c r="H12" s="66">
        <v>808</v>
      </c>
      <c r="I12" s="67">
        <v>5.0715214564369306</v>
      </c>
      <c r="J12" s="67">
        <v>59.719142645971914</v>
      </c>
    </row>
    <row r="13" spans="1:12" customFormat="1" ht="15" customHeight="1" x14ac:dyDescent="0.2">
      <c r="B13" s="61">
        <v>1815</v>
      </c>
      <c r="C13" s="62">
        <v>1573</v>
      </c>
      <c r="D13" s="63">
        <v>16.260162601626</v>
      </c>
      <c r="E13" s="62">
        <v>671</v>
      </c>
      <c r="F13" s="64">
        <v>23.119266055045873</v>
      </c>
      <c r="G13" s="64">
        <v>42.657342657342653</v>
      </c>
      <c r="H13" s="66">
        <v>902</v>
      </c>
      <c r="I13" s="67">
        <v>11.633663366336634</v>
      </c>
      <c r="J13" s="67">
        <v>57.342657342657347</v>
      </c>
    </row>
    <row r="14" spans="1:12" customFormat="1" ht="15" customHeight="1" x14ac:dyDescent="0.2">
      <c r="B14" s="61">
        <v>1816</v>
      </c>
      <c r="C14" s="62">
        <v>1498</v>
      </c>
      <c r="D14" s="63">
        <v>4.7679593134138596</v>
      </c>
      <c r="E14" s="62">
        <v>577</v>
      </c>
      <c r="F14" s="64">
        <v>-14.008941877794337</v>
      </c>
      <c r="G14" s="64">
        <v>38.518024032042725</v>
      </c>
      <c r="H14" s="66">
        <v>921</v>
      </c>
      <c r="I14" s="67">
        <v>2.106430155210643</v>
      </c>
      <c r="J14" s="67">
        <v>61.481975967957283</v>
      </c>
    </row>
    <row r="15" spans="1:12" customFormat="1" ht="15" customHeight="1" x14ac:dyDescent="0.2">
      <c r="B15" s="61">
        <v>1823</v>
      </c>
      <c r="C15" s="62">
        <v>537</v>
      </c>
      <c r="D15" s="63">
        <v>-64.152202937249697</v>
      </c>
      <c r="E15" s="62" t="s">
        <v>40</v>
      </c>
      <c r="F15" s="64" t="s">
        <v>8</v>
      </c>
      <c r="G15" s="64" t="s">
        <v>8</v>
      </c>
      <c r="H15" s="66" t="s">
        <v>8</v>
      </c>
      <c r="I15" s="67" t="s">
        <v>8</v>
      </c>
      <c r="J15" s="67" t="s">
        <v>8</v>
      </c>
    </row>
    <row r="16" spans="1:12" customFormat="1" ht="15" customHeight="1" x14ac:dyDescent="0.2">
      <c r="B16" s="61">
        <v>1824</v>
      </c>
      <c r="C16" s="62">
        <v>1079</v>
      </c>
      <c r="D16" s="63">
        <v>100.931098696462</v>
      </c>
      <c r="E16" s="62">
        <v>501</v>
      </c>
      <c r="F16" s="64" t="s">
        <v>8</v>
      </c>
      <c r="G16" s="64">
        <v>46.431881371640408</v>
      </c>
      <c r="H16" s="66">
        <v>578</v>
      </c>
      <c r="I16" s="67" t="s">
        <v>8</v>
      </c>
      <c r="J16" s="67">
        <v>53.568118628359599</v>
      </c>
    </row>
    <row r="17" spans="1:10" customFormat="1" ht="15" customHeight="1" x14ac:dyDescent="0.2">
      <c r="B17" s="61">
        <v>1827</v>
      </c>
      <c r="C17" s="62">
        <v>1150</v>
      </c>
      <c r="D17" s="63">
        <v>6.5801668211306801</v>
      </c>
      <c r="E17" s="62">
        <v>536</v>
      </c>
      <c r="F17" s="64">
        <v>6.9860279441117763</v>
      </c>
      <c r="G17" s="64">
        <v>46.608695652173914</v>
      </c>
      <c r="H17" s="66">
        <v>614</v>
      </c>
      <c r="I17" s="67">
        <v>6.2283737024221448</v>
      </c>
      <c r="J17" s="67">
        <v>53.391304347826086</v>
      </c>
    </row>
    <row r="18" spans="1:10" customFormat="1" ht="15" customHeight="1" x14ac:dyDescent="0.2">
      <c r="B18" s="61">
        <v>1830</v>
      </c>
      <c r="C18" s="62">
        <v>1021</v>
      </c>
      <c r="D18" s="63">
        <v>-11.2173913043478</v>
      </c>
      <c r="E18" s="62">
        <v>300</v>
      </c>
      <c r="F18" s="64">
        <v>-44.029850746268657</v>
      </c>
      <c r="G18" s="64">
        <v>29.382957884427029</v>
      </c>
      <c r="H18" s="66">
        <v>721</v>
      </c>
      <c r="I18" s="67">
        <v>17.426710097719869</v>
      </c>
      <c r="J18" s="67">
        <v>70.617042115572971</v>
      </c>
    </row>
    <row r="19" spans="1:10" customFormat="1" ht="15" customHeight="1" x14ac:dyDescent="0.2">
      <c r="B19" s="61">
        <v>1831</v>
      </c>
      <c r="C19" s="62">
        <v>954</v>
      </c>
      <c r="D19" s="63">
        <v>-6.5621939275220402</v>
      </c>
      <c r="E19" s="62">
        <v>299</v>
      </c>
      <c r="F19" s="64">
        <v>-0.33333333333333337</v>
      </c>
      <c r="G19" s="64">
        <v>31.341719077568136</v>
      </c>
      <c r="H19" s="66">
        <v>655</v>
      </c>
      <c r="I19" s="67">
        <v>-9.1539528432732311</v>
      </c>
      <c r="J19" s="67">
        <v>68.658280922431871</v>
      </c>
    </row>
    <row r="20" spans="1:10" customFormat="1" ht="15" customHeight="1" x14ac:dyDescent="0.2">
      <c r="A20" s="2"/>
      <c r="B20" s="61">
        <v>1832</v>
      </c>
      <c r="C20" s="62">
        <v>1289</v>
      </c>
      <c r="D20" s="63">
        <f>(C20-C19)/C19</f>
        <v>0.35115303983228513</v>
      </c>
      <c r="E20" s="62">
        <v>395</v>
      </c>
      <c r="F20" s="64">
        <v>32.107023411371237</v>
      </c>
      <c r="G20" s="64">
        <v>30.643910007757952</v>
      </c>
      <c r="H20" s="66">
        <v>894</v>
      </c>
      <c r="I20" s="67">
        <v>36.488549618320612</v>
      </c>
      <c r="J20" s="67">
        <v>69.356089992242048</v>
      </c>
    </row>
    <row r="21" spans="1:10" customFormat="1" ht="15" customHeight="1" x14ac:dyDescent="0.2">
      <c r="A21" s="2"/>
      <c r="B21" s="61">
        <v>1835</v>
      </c>
      <c r="C21" s="62">
        <v>1284</v>
      </c>
      <c r="D21" s="63">
        <f>(C21-C20)/C20*100</f>
        <v>-0.38789759503491078</v>
      </c>
      <c r="E21" s="62">
        <v>448</v>
      </c>
      <c r="F21" s="64">
        <v>13.41772151898734</v>
      </c>
      <c r="G21" s="64">
        <v>34.890965732087224</v>
      </c>
      <c r="H21" s="66">
        <v>836</v>
      </c>
      <c r="I21" s="67">
        <v>-6.4876957494407153</v>
      </c>
      <c r="J21" s="67">
        <v>65.109034267912762</v>
      </c>
    </row>
    <row r="22" spans="1:10" customFormat="1" ht="15" customHeight="1" x14ac:dyDescent="0.2">
      <c r="A22" s="2"/>
      <c r="B22" s="61">
        <v>1836</v>
      </c>
      <c r="C22" s="62">
        <v>1241</v>
      </c>
      <c r="D22" s="63">
        <v>-3.3489096573208701</v>
      </c>
      <c r="E22" s="62">
        <v>450</v>
      </c>
      <c r="F22" s="64">
        <v>0.4464285714285714</v>
      </c>
      <c r="G22" s="64">
        <v>36.261079774375503</v>
      </c>
      <c r="H22" s="66">
        <v>791</v>
      </c>
      <c r="I22" s="67">
        <v>-5.3827751196172251</v>
      </c>
      <c r="J22" s="67">
        <v>63.738920225624497</v>
      </c>
    </row>
    <row r="23" spans="1:10" customFormat="1" ht="15" customHeight="1" x14ac:dyDescent="0.2">
      <c r="A23" s="2"/>
      <c r="B23" s="61">
        <v>1837</v>
      </c>
      <c r="C23" s="62">
        <v>1166</v>
      </c>
      <c r="D23" s="63">
        <v>-6.0435132957292499</v>
      </c>
      <c r="E23" s="62">
        <v>425</v>
      </c>
      <c r="F23" s="64">
        <v>-5.5555555555555554</v>
      </c>
      <c r="G23" s="64">
        <v>36.449399656946831</v>
      </c>
      <c r="H23" s="66">
        <v>741</v>
      </c>
      <c r="I23" s="67">
        <v>-6.3211125158027803</v>
      </c>
      <c r="J23" s="67">
        <v>63.550600343053176</v>
      </c>
    </row>
    <row r="24" spans="1:10" customFormat="1" ht="15" customHeight="1" x14ac:dyDescent="0.2">
      <c r="A24" s="2"/>
      <c r="B24" s="61">
        <v>1838</v>
      </c>
      <c r="C24" s="62">
        <v>977</v>
      </c>
      <c r="D24" s="63">
        <v>-16.209262435677498</v>
      </c>
      <c r="E24" s="62">
        <v>370</v>
      </c>
      <c r="F24" s="64">
        <v>-12.941176470588237</v>
      </c>
      <c r="G24" s="64">
        <v>37.871033776867961</v>
      </c>
      <c r="H24" s="66">
        <v>607</v>
      </c>
      <c r="I24" s="67">
        <v>-18.083670715249664</v>
      </c>
      <c r="J24" s="67">
        <v>62.128966223132032</v>
      </c>
    </row>
    <row r="25" spans="1:10" customFormat="1" ht="15" customHeight="1" x14ac:dyDescent="0.2">
      <c r="A25" s="2"/>
      <c r="B25" s="61">
        <v>1841</v>
      </c>
      <c r="C25" s="62">
        <v>1057</v>
      </c>
      <c r="D25" s="63">
        <v>8.1883316274309106</v>
      </c>
      <c r="E25" s="62">
        <v>371</v>
      </c>
      <c r="F25" s="64">
        <v>0.27027027027027029</v>
      </c>
      <c r="G25" s="64">
        <v>35.099337748344375</v>
      </c>
      <c r="H25" s="66">
        <v>686</v>
      </c>
      <c r="I25" s="67">
        <v>13.01482701812191</v>
      </c>
      <c r="J25" s="67">
        <v>64.900662251655632</v>
      </c>
    </row>
    <row r="26" spans="1:10" customFormat="1" ht="15" customHeight="1" x14ac:dyDescent="0.2">
      <c r="A26" s="2"/>
      <c r="B26" s="61">
        <v>1842</v>
      </c>
      <c r="C26" s="62">
        <v>1085</v>
      </c>
      <c r="D26" s="63">
        <v>2.64900662251656</v>
      </c>
      <c r="E26" s="62">
        <v>391</v>
      </c>
      <c r="F26" s="64">
        <v>5.3908355795148255</v>
      </c>
      <c r="G26" s="64">
        <v>36.036866359447004</v>
      </c>
      <c r="H26" s="66">
        <v>694</v>
      </c>
      <c r="I26" s="67">
        <v>1.1661807580174928</v>
      </c>
      <c r="J26" s="67">
        <v>63.963133640552996</v>
      </c>
    </row>
    <row r="27" spans="1:10" customFormat="1" ht="15" customHeight="1" x14ac:dyDescent="0.2">
      <c r="A27" s="2"/>
      <c r="B27" s="61">
        <v>1843</v>
      </c>
      <c r="C27" s="62">
        <v>1113</v>
      </c>
      <c r="D27" s="63">
        <v>2.5806451612903198</v>
      </c>
      <c r="E27" s="62">
        <v>362</v>
      </c>
      <c r="F27" s="64">
        <v>-7.4168797953964196</v>
      </c>
      <c r="G27" s="64">
        <v>32.524707996406107</v>
      </c>
      <c r="H27" s="66">
        <v>751</v>
      </c>
      <c r="I27" s="67">
        <v>8.2132564841498557</v>
      </c>
      <c r="J27" s="67">
        <v>67.475292003593893</v>
      </c>
    </row>
    <row r="28" spans="1:10" customFormat="1" ht="15" customHeight="1" x14ac:dyDescent="0.2">
      <c r="A28" s="2"/>
      <c r="B28" s="68">
        <v>1844</v>
      </c>
      <c r="C28" s="69">
        <v>1066</v>
      </c>
      <c r="D28" s="63">
        <v>-4.2228212039532798</v>
      </c>
      <c r="E28" s="69">
        <v>337</v>
      </c>
      <c r="F28" s="96">
        <v>-6.9060773480662991</v>
      </c>
      <c r="G28" s="64">
        <v>31.613508442776734</v>
      </c>
      <c r="H28" s="70">
        <v>729</v>
      </c>
      <c r="I28" s="97">
        <v>-2.9294274300932091</v>
      </c>
      <c r="J28" s="67">
        <v>68.386491557223266</v>
      </c>
    </row>
    <row r="29" spans="1:10" customFormat="1" ht="15" customHeight="1" x14ac:dyDescent="0.2">
      <c r="A29" s="2"/>
      <c r="B29" s="68">
        <v>1845</v>
      </c>
      <c r="C29" s="69">
        <v>1021</v>
      </c>
      <c r="D29" s="63">
        <v>-4.2213883677298298</v>
      </c>
      <c r="E29" s="69">
        <v>328</v>
      </c>
      <c r="F29" s="96">
        <v>-2.6706231454005933</v>
      </c>
      <c r="G29" s="64">
        <v>32.125367286973557</v>
      </c>
      <c r="H29" s="70">
        <v>693</v>
      </c>
      <c r="I29" s="97">
        <v>-4.9382716049382713</v>
      </c>
      <c r="J29" s="67">
        <v>67.874632713026443</v>
      </c>
    </row>
    <row r="30" spans="1:10" customFormat="1" ht="15" customHeight="1" x14ac:dyDescent="0.2">
      <c r="B30" s="61">
        <v>1846</v>
      </c>
      <c r="C30" s="62">
        <v>999</v>
      </c>
      <c r="D30" s="63">
        <v>-2.1547502448579801</v>
      </c>
      <c r="E30" s="62">
        <v>321</v>
      </c>
      <c r="F30" s="64">
        <v>-2.1341463414634148</v>
      </c>
      <c r="G30" s="64">
        <v>32.132132132132128</v>
      </c>
      <c r="H30" s="66">
        <v>678</v>
      </c>
      <c r="I30" s="67">
        <v>-2.1645021645021645</v>
      </c>
      <c r="J30" s="67">
        <v>67.867867867867872</v>
      </c>
    </row>
    <row r="31" spans="1:10" customFormat="1" ht="15" customHeight="1" thickBot="1" x14ac:dyDescent="0.25">
      <c r="B31" s="83">
        <v>1849</v>
      </c>
      <c r="C31" s="84">
        <v>490</v>
      </c>
      <c r="D31" s="85">
        <v>-50.950950950950897</v>
      </c>
      <c r="E31" s="84">
        <v>100</v>
      </c>
      <c r="F31" s="86">
        <v>-68.847352024922117</v>
      </c>
      <c r="G31" s="86">
        <v>20.408163265306122</v>
      </c>
      <c r="H31" s="88">
        <v>390</v>
      </c>
      <c r="I31" s="89">
        <v>-42.477876106194692</v>
      </c>
      <c r="J31" s="89">
        <v>79.591836734693871</v>
      </c>
    </row>
    <row r="32" spans="1:10" customFormat="1" ht="15" customHeight="1" x14ac:dyDescent="0.2">
      <c r="B32" s="109"/>
    </row>
    <row r="33" spans="1:16" customFormat="1" ht="60" customHeight="1" x14ac:dyDescent="0.2">
      <c r="A33" s="9" t="s">
        <v>9</v>
      </c>
      <c r="B33" s="128" t="s">
        <v>46</v>
      </c>
      <c r="C33" s="128"/>
      <c r="D33" s="128"/>
      <c r="E33" s="128"/>
      <c r="F33" s="128"/>
      <c r="G33" s="128"/>
      <c r="H33" s="128"/>
      <c r="I33" s="128"/>
      <c r="J33" s="128"/>
      <c r="K33" s="81"/>
      <c r="N33" s="72"/>
      <c r="P33" s="72"/>
    </row>
    <row r="34" spans="1:16" customFormat="1" ht="30" customHeight="1" x14ac:dyDescent="0.2">
      <c r="A34" s="9" t="s">
        <v>2</v>
      </c>
      <c r="B34" s="137" t="s">
        <v>28</v>
      </c>
      <c r="C34" s="137"/>
      <c r="D34" s="137"/>
      <c r="E34" s="137"/>
      <c r="F34" s="137"/>
      <c r="G34" s="137"/>
      <c r="H34" s="137"/>
      <c r="I34" s="137"/>
      <c r="J34" s="137"/>
      <c r="K34" s="82"/>
      <c r="L34" s="82"/>
    </row>
    <row r="35" spans="1:16" s="49" customFormat="1" ht="15" customHeight="1" x14ac:dyDescent="0.2">
      <c r="A35" s="50" t="s">
        <v>3</v>
      </c>
      <c r="B35" s="136" t="s">
        <v>13</v>
      </c>
      <c r="C35" s="136"/>
      <c r="D35" s="51"/>
      <c r="E35" s="51"/>
      <c r="F35" s="51"/>
      <c r="G35" s="18"/>
    </row>
    <row r="36" spans="1:16" s="49" customFormat="1" ht="15" customHeight="1" x14ac:dyDescent="0.2">
      <c r="A36" s="52" t="s">
        <v>4</v>
      </c>
      <c r="B36" s="117" t="s">
        <v>15</v>
      </c>
      <c r="C36" s="117"/>
      <c r="D36" s="117"/>
      <c r="E36" s="53"/>
      <c r="F36" s="53"/>
      <c r="G36" s="18"/>
    </row>
    <row r="37" spans="1:16" customFormat="1" ht="15" customHeight="1" x14ac:dyDescent="0.2"/>
    <row r="38" spans="1:16" customFormat="1" ht="15" customHeight="1" x14ac:dyDescent="0.2"/>
    <row r="39" spans="1:16" customFormat="1" ht="15" customHeight="1" x14ac:dyDescent="0.2"/>
    <row r="40" spans="1:16" customFormat="1" ht="15" customHeight="1" x14ac:dyDescent="0.2"/>
    <row r="41" spans="1:16" customFormat="1" ht="15" customHeight="1" x14ac:dyDescent="0.2"/>
    <row r="42" spans="1:16" customFormat="1" ht="15" customHeight="1" x14ac:dyDescent="0.2"/>
    <row r="43" spans="1:16" customFormat="1" ht="15" customHeight="1" x14ac:dyDescent="0.2"/>
    <row r="44" spans="1:16" customFormat="1" ht="15" customHeight="1" x14ac:dyDescent="0.2"/>
    <row r="45" spans="1:16" customFormat="1" ht="15" customHeight="1" x14ac:dyDescent="0.2"/>
    <row r="46" spans="1:16" customFormat="1" ht="15" customHeight="1" x14ac:dyDescent="0.2"/>
    <row r="47" spans="1:16" customFormat="1" ht="30" customHeight="1" x14ac:dyDescent="0.2">
      <c r="A47" s="2"/>
      <c r="G47" s="32"/>
    </row>
    <row r="48" spans="1:16" customFormat="1" ht="15" customHeight="1" x14ac:dyDescent="0.2">
      <c r="A48" s="2"/>
      <c r="G48" s="37"/>
    </row>
    <row r="49" spans="1:1" customFormat="1" ht="15" customHeight="1" x14ac:dyDescent="0.2">
      <c r="A49" s="2"/>
    </row>
    <row r="50" spans="1:1" customFormat="1" ht="15" customHeight="1" x14ac:dyDescent="0.2">
      <c r="A50" s="2"/>
    </row>
    <row r="51" spans="1:1" customFormat="1" ht="15" customHeight="1" x14ac:dyDescent="0.2">
      <c r="A51" s="2"/>
    </row>
    <row r="52" spans="1:1" customFormat="1" ht="15" customHeight="1" x14ac:dyDescent="0.2">
      <c r="A52" s="2"/>
    </row>
    <row r="53" spans="1:1" customFormat="1" ht="15" customHeight="1" x14ac:dyDescent="0.2"/>
    <row r="54" spans="1:1" customFormat="1" ht="15" customHeight="1" x14ac:dyDescent="0.2"/>
    <row r="55" spans="1:1" customFormat="1" ht="15" customHeight="1" x14ac:dyDescent="0.2"/>
    <row r="56" spans="1:1" customFormat="1" ht="15" customHeight="1" x14ac:dyDescent="0.2"/>
    <row r="57" spans="1:1" customFormat="1" ht="15" customHeight="1" x14ac:dyDescent="0.2"/>
    <row r="58" spans="1:1" customFormat="1" ht="15" customHeight="1" x14ac:dyDescent="0.2"/>
    <row r="59" spans="1:1" customFormat="1" ht="15" customHeight="1" x14ac:dyDescent="0.2"/>
    <row r="60" spans="1:1" customFormat="1" ht="15" customHeight="1" x14ac:dyDescent="0.2"/>
    <row r="61" spans="1:1" customFormat="1" ht="15" customHeight="1" x14ac:dyDescent="0.2"/>
    <row r="62" spans="1:1" customFormat="1" ht="15" customHeight="1" x14ac:dyDescent="0.2"/>
    <row r="63" spans="1:1" customFormat="1" ht="15" customHeight="1" x14ac:dyDescent="0.2"/>
    <row r="64" spans="1:1"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spans="2:6" customFormat="1" ht="15" customHeight="1" x14ac:dyDescent="0.2"/>
    <row r="82" spans="2:6" customFormat="1" ht="15" customHeight="1" x14ac:dyDescent="0.2"/>
    <row r="83" spans="2:6" customFormat="1" ht="15" customHeight="1" x14ac:dyDescent="0.2"/>
    <row r="84" spans="2:6" customFormat="1" ht="15" customHeight="1" x14ac:dyDescent="0.2"/>
    <row r="85" spans="2:6" customFormat="1" ht="15" customHeight="1" x14ac:dyDescent="0.2"/>
    <row r="86" spans="2:6" customFormat="1" ht="15" customHeight="1" x14ac:dyDescent="0.2"/>
    <row r="87" spans="2:6" customFormat="1" ht="15" customHeight="1" x14ac:dyDescent="0.2"/>
    <row r="88" spans="2:6" customFormat="1" ht="15" customHeight="1" x14ac:dyDescent="0.2"/>
    <row r="89" spans="2:6" customFormat="1" ht="15" customHeight="1" x14ac:dyDescent="0.2">
      <c r="B89" s="1"/>
      <c r="C89" s="1"/>
      <c r="D89" s="2"/>
      <c r="E89" s="2"/>
      <c r="F89" s="2"/>
    </row>
    <row r="90" spans="2:6" customFormat="1" ht="15" customHeight="1" x14ac:dyDescent="0.2">
      <c r="B90" s="1"/>
      <c r="C90" s="1"/>
      <c r="D90" s="2"/>
      <c r="E90" s="2"/>
      <c r="F90" s="2"/>
    </row>
    <row r="91" spans="2:6" customFormat="1" ht="15" customHeight="1" x14ac:dyDescent="0.2">
      <c r="B91" s="1"/>
      <c r="C91" s="1"/>
      <c r="D91" s="2"/>
      <c r="E91" s="2"/>
      <c r="F91" s="2"/>
    </row>
    <row r="92" spans="2:6" customFormat="1" ht="15" customHeight="1" x14ac:dyDescent="0.2">
      <c r="B92" s="1"/>
      <c r="C92" s="1"/>
      <c r="D92" s="2"/>
      <c r="E92" s="2"/>
      <c r="F92" s="2"/>
    </row>
    <row r="93" spans="2:6" customFormat="1" ht="15" customHeight="1" x14ac:dyDescent="0.2">
      <c r="B93" s="1"/>
      <c r="C93" s="1"/>
      <c r="D93" s="2"/>
      <c r="E93" s="2"/>
      <c r="F93" s="2"/>
    </row>
    <row r="94" spans="2:6" customFormat="1" ht="15" customHeight="1" x14ac:dyDescent="0.2">
      <c r="B94" s="1"/>
      <c r="C94" s="1"/>
      <c r="D94" s="2"/>
      <c r="E94" s="2"/>
      <c r="F94" s="2"/>
    </row>
    <row r="95" spans="2:6" customFormat="1" ht="15" customHeight="1" x14ac:dyDescent="0.2">
      <c r="B95" s="1"/>
      <c r="C95" s="1"/>
      <c r="D95" s="2"/>
      <c r="E95" s="2"/>
      <c r="F95" s="2"/>
    </row>
    <row r="96" spans="2:6" customFormat="1" ht="15" customHeight="1" x14ac:dyDescent="0.2">
      <c r="B96" s="1"/>
      <c r="C96" s="1"/>
      <c r="D96" s="2"/>
      <c r="E96" s="2"/>
      <c r="F96" s="2"/>
    </row>
    <row r="97" spans="2:6" customFormat="1" ht="15" customHeight="1" x14ac:dyDescent="0.2">
      <c r="B97" s="1"/>
      <c r="C97" s="1"/>
      <c r="D97" s="2"/>
      <c r="E97" s="2"/>
      <c r="F97" s="2"/>
    </row>
    <row r="98" spans="2:6" customFormat="1" ht="15" customHeight="1" x14ac:dyDescent="0.2">
      <c r="B98" s="1"/>
      <c r="C98" s="1"/>
      <c r="D98" s="2"/>
      <c r="E98" s="2"/>
      <c r="F98" s="2"/>
    </row>
    <row r="99" spans="2:6" customFormat="1" ht="15" customHeight="1" x14ac:dyDescent="0.2">
      <c r="B99" s="1"/>
      <c r="C99" s="1"/>
      <c r="D99" s="2"/>
      <c r="E99" s="2"/>
      <c r="F99" s="2"/>
    </row>
    <row r="100" spans="2:6" customFormat="1" ht="15" customHeight="1" x14ac:dyDescent="0.2">
      <c r="B100" s="1"/>
      <c r="C100" s="1"/>
      <c r="D100" s="2"/>
      <c r="E100" s="2"/>
      <c r="F100" s="2"/>
    </row>
    <row r="101" spans="2:6" customFormat="1" ht="15" customHeight="1" x14ac:dyDescent="0.2">
      <c r="B101" s="1"/>
      <c r="C101" s="1"/>
      <c r="D101" s="2"/>
      <c r="E101" s="2"/>
      <c r="F101" s="2"/>
    </row>
    <row r="102" spans="2:6" customFormat="1" ht="15" customHeight="1" x14ac:dyDescent="0.2">
      <c r="B102" s="1"/>
      <c r="C102" s="1"/>
      <c r="D102" s="2"/>
      <c r="E102" s="2"/>
      <c r="F102" s="2"/>
    </row>
  </sheetData>
  <mergeCells count="10">
    <mergeCell ref="B36:D36"/>
    <mergeCell ref="I2:L2"/>
    <mergeCell ref="B35:C35"/>
    <mergeCell ref="B3:B4"/>
    <mergeCell ref="B2:G2"/>
    <mergeCell ref="C3:D3"/>
    <mergeCell ref="E3:G3"/>
    <mergeCell ref="H3:J3"/>
    <mergeCell ref="B33:J33"/>
    <mergeCell ref="B34:J34"/>
  </mergeCells>
  <hyperlinks>
    <hyperlink ref="C1" location="Indice!A1" display="[índice Ç]"/>
    <hyperlink ref="B36" r:id="rId1" display="http://observatorioemigracao.pt/np4/6133.html"/>
    <hyperlink ref="B36:D36" r:id="rId2" display="http://observatorioemigracao.pt/np4/8647.html"/>
  </hyperlinks>
  <pageMargins left="0.7" right="0.7" top="0.75" bottom="0.75" header="0.3" footer="0.3"/>
  <pageSetup paperSize="9" orientation="portrait" horizontalDpi="4294967293" verticalDpi="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13"/>
  <sheetViews>
    <sheetView showGridLines="0" workbookViewId="0">
      <selection activeCell="C43" sqref="C43"/>
    </sheetView>
  </sheetViews>
  <sheetFormatPr defaultRowHeight="15" customHeight="1" x14ac:dyDescent="0.2"/>
  <cols>
    <col min="1" max="1" width="14.83203125" style="2" customWidth="1"/>
    <col min="2" max="2" width="20.83203125" style="1" customWidth="1"/>
    <col min="3" max="5" width="20.83203125" customWidth="1"/>
    <col min="6" max="24" width="10.83203125" customWidth="1"/>
    <col min="29" max="48" width="10.83203125" customWidth="1"/>
    <col min="53" max="65" width="10.83203125" customWidth="1"/>
    <col min="66" max="66" width="10.1640625" bestFit="1" customWidth="1"/>
  </cols>
  <sheetData>
    <row r="1" spans="1:65" s="2" customFormat="1" ht="30" customHeight="1" x14ac:dyDescent="0.2">
      <c r="A1" s="3"/>
      <c r="B1" s="4"/>
      <c r="C1" s="7" t="s">
        <v>11</v>
      </c>
      <c r="I1" s="7"/>
      <c r="AG1" s="7"/>
      <c r="BE1" s="7"/>
    </row>
    <row r="2" spans="1:65" s="2" customFormat="1" ht="30" customHeight="1" thickBot="1" x14ac:dyDescent="0.25">
      <c r="B2" s="144" t="s">
        <v>44</v>
      </c>
      <c r="C2" s="144"/>
      <c r="D2" s="144"/>
      <c r="E2" s="144"/>
      <c r="F2" s="144"/>
      <c r="G2" s="144"/>
      <c r="H2" s="144"/>
      <c r="I2" s="144"/>
      <c r="J2" s="144"/>
      <c r="K2" s="144"/>
      <c r="L2" s="144"/>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row>
    <row r="3" spans="1:65" ht="45" customHeight="1" x14ac:dyDescent="0.2">
      <c r="A3"/>
      <c r="B3" s="130" t="s">
        <v>0</v>
      </c>
      <c r="C3" s="134" t="s">
        <v>41</v>
      </c>
      <c r="D3" s="135"/>
      <c r="E3" s="135"/>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row>
    <row r="4" spans="1:65" ht="45" customHeight="1" x14ac:dyDescent="0.2">
      <c r="B4" s="131"/>
      <c r="C4" s="43" t="s">
        <v>1</v>
      </c>
      <c r="D4" s="103" t="s">
        <v>30</v>
      </c>
      <c r="E4" s="102" t="s">
        <v>31</v>
      </c>
      <c r="F4" s="31"/>
    </row>
    <row r="5" spans="1:65" ht="15" customHeight="1" x14ac:dyDescent="0.2">
      <c r="B5" s="54">
        <v>1803</v>
      </c>
      <c r="C5" s="175">
        <v>1152</v>
      </c>
      <c r="D5" s="138">
        <f>AVERAGE(C5,C6,C7)</f>
        <v>1152</v>
      </c>
      <c r="E5" s="141" t="s">
        <v>8</v>
      </c>
    </row>
    <row r="6" spans="1:65" s="49" customFormat="1" ht="15" customHeight="1" x14ac:dyDescent="0.2">
      <c r="B6" s="61">
        <v>1804</v>
      </c>
      <c r="C6" s="176">
        <v>1152</v>
      </c>
      <c r="D6" s="139"/>
      <c r="E6" s="142"/>
    </row>
    <row r="7" spans="1:65" s="49" customFormat="1" ht="15" customHeight="1" x14ac:dyDescent="0.2">
      <c r="B7" s="101">
        <v>1809</v>
      </c>
      <c r="C7" s="181" t="s">
        <v>8</v>
      </c>
      <c r="D7" s="145"/>
      <c r="E7" s="146"/>
    </row>
    <row r="8" spans="1:65" ht="15" customHeight="1" x14ac:dyDescent="0.2">
      <c r="A8"/>
      <c r="B8" s="100">
        <v>1810</v>
      </c>
      <c r="C8" s="182">
        <v>1359</v>
      </c>
      <c r="D8" s="147">
        <f>AVERAGE(C8,C9,C10,C11,C12,C13,C14)</f>
        <v>1377.5714285714287</v>
      </c>
      <c r="E8" s="141">
        <f>(D8-D5)/D5*100</f>
        <v>19.580853174603181</v>
      </c>
    </row>
    <row r="9" spans="1:65" ht="15" customHeight="1" x14ac:dyDescent="0.2">
      <c r="A9"/>
      <c r="B9" s="61">
        <v>1811</v>
      </c>
      <c r="C9" s="176">
        <v>1194</v>
      </c>
      <c r="D9" s="148"/>
      <c r="E9" s="142"/>
    </row>
    <row r="10" spans="1:65" ht="15" customHeight="1" x14ac:dyDescent="0.2">
      <c r="A10"/>
      <c r="B10" s="61">
        <v>1813</v>
      </c>
      <c r="C10" s="176">
        <v>1333</v>
      </c>
      <c r="D10" s="148"/>
      <c r="E10" s="142"/>
    </row>
    <row r="11" spans="1:65" ht="15" customHeight="1" x14ac:dyDescent="0.2">
      <c r="A11"/>
      <c r="B11" s="61">
        <v>1813</v>
      </c>
      <c r="C11" s="176">
        <v>1333</v>
      </c>
      <c r="D11" s="148"/>
      <c r="E11" s="142"/>
    </row>
    <row r="12" spans="1:65" ht="15" customHeight="1" x14ac:dyDescent="0.2">
      <c r="A12"/>
      <c r="B12" s="61">
        <v>1814</v>
      </c>
      <c r="C12" s="176">
        <v>1353</v>
      </c>
      <c r="D12" s="148"/>
      <c r="E12" s="142"/>
    </row>
    <row r="13" spans="1:65" ht="15" customHeight="1" x14ac:dyDescent="0.2">
      <c r="A13"/>
      <c r="B13" s="61">
        <v>1815</v>
      </c>
      <c r="C13" s="176">
        <v>1573</v>
      </c>
      <c r="D13" s="148"/>
      <c r="E13" s="142"/>
    </row>
    <row r="14" spans="1:65" ht="15" customHeight="1" x14ac:dyDescent="0.2">
      <c r="A14"/>
      <c r="B14" s="71">
        <v>1816</v>
      </c>
      <c r="C14" s="183">
        <v>1498</v>
      </c>
      <c r="D14" s="149"/>
      <c r="E14" s="146"/>
    </row>
    <row r="15" spans="1:65" ht="15" customHeight="1" x14ac:dyDescent="0.2">
      <c r="A15"/>
      <c r="B15" s="54">
        <v>1823</v>
      </c>
      <c r="C15" s="175">
        <v>537</v>
      </c>
      <c r="D15" s="138">
        <f>AVERAGE(C15,C16,C17)</f>
        <v>922</v>
      </c>
      <c r="E15" s="141">
        <f>(D15-D8)/D8*100</f>
        <v>-33.070621175982581</v>
      </c>
    </row>
    <row r="16" spans="1:65" ht="15" customHeight="1" x14ac:dyDescent="0.2">
      <c r="A16"/>
      <c r="B16" s="61">
        <v>1824</v>
      </c>
      <c r="C16" s="176">
        <v>1079</v>
      </c>
      <c r="D16" s="139"/>
      <c r="E16" s="142"/>
    </row>
    <row r="17" spans="1:5" ht="15" customHeight="1" x14ac:dyDescent="0.2">
      <c r="A17"/>
      <c r="B17" s="71">
        <v>1827</v>
      </c>
      <c r="C17" s="183">
        <v>1150</v>
      </c>
      <c r="D17" s="145"/>
      <c r="E17" s="146"/>
    </row>
    <row r="18" spans="1:5" ht="15" customHeight="1" x14ac:dyDescent="0.2">
      <c r="A18"/>
      <c r="B18" s="104">
        <v>1830</v>
      </c>
      <c r="C18" s="184">
        <v>1021</v>
      </c>
      <c r="D18" s="138">
        <f>AVERAGE(C18,C19,C20,C21,C22,C23,C24)</f>
        <v>1133.1428571428571</v>
      </c>
      <c r="E18" s="141">
        <f>(D18-D15)/D15*100</f>
        <v>22.900526805082116</v>
      </c>
    </row>
    <row r="19" spans="1:5" ht="15" customHeight="1" x14ac:dyDescent="0.2">
      <c r="A19"/>
      <c r="B19" s="61">
        <v>1831</v>
      </c>
      <c r="C19" s="176">
        <v>954</v>
      </c>
      <c r="D19" s="139"/>
      <c r="E19" s="142"/>
    </row>
    <row r="20" spans="1:5" ht="15" customHeight="1" x14ac:dyDescent="0.2">
      <c r="A20"/>
      <c r="B20" s="61">
        <v>1832</v>
      </c>
      <c r="C20" s="176">
        <v>1289</v>
      </c>
      <c r="D20" s="139"/>
      <c r="E20" s="142"/>
    </row>
    <row r="21" spans="1:5" ht="15" customHeight="1" x14ac:dyDescent="0.2">
      <c r="A21"/>
      <c r="B21" s="61">
        <v>1835</v>
      </c>
      <c r="C21" s="176">
        <v>1284</v>
      </c>
      <c r="D21" s="139"/>
      <c r="E21" s="142"/>
    </row>
    <row r="22" spans="1:5" ht="15" customHeight="1" x14ac:dyDescent="0.2">
      <c r="A22"/>
      <c r="B22" s="61">
        <v>1836</v>
      </c>
      <c r="C22" s="176">
        <v>1241</v>
      </c>
      <c r="D22" s="139"/>
      <c r="E22" s="142"/>
    </row>
    <row r="23" spans="1:5" ht="15" customHeight="1" x14ac:dyDescent="0.2">
      <c r="A23"/>
      <c r="B23" s="61">
        <v>1837</v>
      </c>
      <c r="C23" s="176">
        <v>1166</v>
      </c>
      <c r="D23" s="139"/>
      <c r="E23" s="142"/>
    </row>
    <row r="24" spans="1:5" ht="15" customHeight="1" x14ac:dyDescent="0.2">
      <c r="A24"/>
      <c r="B24" s="71">
        <v>1838</v>
      </c>
      <c r="C24" s="183">
        <v>977</v>
      </c>
      <c r="D24" s="145"/>
      <c r="E24" s="146"/>
    </row>
    <row r="25" spans="1:5" ht="15" customHeight="1" x14ac:dyDescent="0.2">
      <c r="A25"/>
      <c r="B25" s="104">
        <v>1841</v>
      </c>
      <c r="C25" s="184">
        <v>1057</v>
      </c>
      <c r="D25" s="138">
        <f>AVERAGE(C25,C26,C27,C28,C29,C30,C31)</f>
        <v>975.85714285714289</v>
      </c>
      <c r="E25" s="141">
        <f>(D25-D18)/D18*100</f>
        <v>-13.880484114977302</v>
      </c>
    </row>
    <row r="26" spans="1:5" ht="15" customHeight="1" x14ac:dyDescent="0.2">
      <c r="A26"/>
      <c r="B26" s="61">
        <v>1842</v>
      </c>
      <c r="C26" s="176">
        <v>1085</v>
      </c>
      <c r="D26" s="139"/>
      <c r="E26" s="142"/>
    </row>
    <row r="27" spans="1:5" ht="15" customHeight="1" x14ac:dyDescent="0.2">
      <c r="A27"/>
      <c r="B27" s="61">
        <v>1843</v>
      </c>
      <c r="C27" s="176">
        <v>1113</v>
      </c>
      <c r="D27" s="139"/>
      <c r="E27" s="142"/>
    </row>
    <row r="28" spans="1:5" ht="15" customHeight="1" x14ac:dyDescent="0.2">
      <c r="A28"/>
      <c r="B28" s="68">
        <v>1844</v>
      </c>
      <c r="C28" s="177">
        <v>1066</v>
      </c>
      <c r="D28" s="139"/>
      <c r="E28" s="142"/>
    </row>
    <row r="29" spans="1:5" ht="15" customHeight="1" x14ac:dyDescent="0.2">
      <c r="A29"/>
      <c r="B29" s="68">
        <v>1845</v>
      </c>
      <c r="C29" s="177">
        <v>1021</v>
      </c>
      <c r="D29" s="139"/>
      <c r="E29" s="142"/>
    </row>
    <row r="30" spans="1:5" ht="15" customHeight="1" x14ac:dyDescent="0.2">
      <c r="A30"/>
      <c r="B30" s="61">
        <v>1846</v>
      </c>
      <c r="C30" s="176">
        <v>999</v>
      </c>
      <c r="D30" s="139"/>
      <c r="E30" s="142"/>
    </row>
    <row r="31" spans="1:5" ht="15" customHeight="1" thickBot="1" x14ac:dyDescent="0.25">
      <c r="A31"/>
      <c r="B31" s="83">
        <v>1849</v>
      </c>
      <c r="C31" s="178">
        <v>490</v>
      </c>
      <c r="D31" s="140"/>
      <c r="E31" s="143"/>
    </row>
    <row r="32" spans="1:5" ht="15" customHeight="1" x14ac:dyDescent="0.2">
      <c r="A32"/>
      <c r="B32"/>
    </row>
    <row r="33" spans="1:60" ht="45" customHeight="1" x14ac:dyDescent="0.2">
      <c r="A33" s="9" t="s">
        <v>9</v>
      </c>
      <c r="B33" s="128" t="s">
        <v>45</v>
      </c>
      <c r="C33" s="128"/>
      <c r="D33" s="128"/>
      <c r="E33" s="128"/>
      <c r="F33" s="81"/>
      <c r="G33" s="81"/>
      <c r="H33" s="81"/>
      <c r="I33" s="81"/>
      <c r="J33" s="81"/>
      <c r="K33" s="81"/>
      <c r="N33" s="72"/>
      <c r="P33" s="72"/>
    </row>
    <row r="34" spans="1:60" ht="30" customHeight="1" x14ac:dyDescent="0.2">
      <c r="A34" s="9" t="s">
        <v>2</v>
      </c>
      <c r="B34" s="128" t="s">
        <v>28</v>
      </c>
      <c r="C34" s="128"/>
      <c r="D34" s="128"/>
      <c r="E34" s="128"/>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row>
    <row r="35" spans="1:60" ht="15" customHeight="1" x14ac:dyDescent="0.2">
      <c r="A35" s="50" t="s">
        <v>3</v>
      </c>
      <c r="B35" s="136" t="s">
        <v>13</v>
      </c>
      <c r="C35" s="136"/>
      <c r="D35" s="51"/>
      <c r="E35" s="51"/>
      <c r="F35" s="51"/>
      <c r="G35" s="18"/>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row>
    <row r="36" spans="1:60" ht="15" customHeight="1" x14ac:dyDescent="0.2">
      <c r="A36" s="52" t="s">
        <v>4</v>
      </c>
      <c r="B36" s="117" t="s">
        <v>15</v>
      </c>
      <c r="C36" s="117"/>
      <c r="D36" s="117"/>
      <c r="E36" s="53"/>
      <c r="F36" s="53"/>
      <c r="G36" s="18"/>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row>
    <row r="37" spans="1:60" ht="15" customHeight="1" x14ac:dyDescent="0.2">
      <c r="A37"/>
      <c r="B37"/>
    </row>
    <row r="38" spans="1:60" ht="15" customHeight="1" x14ac:dyDescent="0.2">
      <c r="A38"/>
      <c r="B38"/>
    </row>
    <row r="39" spans="1:60" ht="15" customHeight="1" x14ac:dyDescent="0.2">
      <c r="A39"/>
      <c r="B39"/>
    </row>
    <row r="40" spans="1:60" ht="15" customHeight="1" x14ac:dyDescent="0.2">
      <c r="A40"/>
      <c r="B40"/>
    </row>
    <row r="41" spans="1:60" ht="15" customHeight="1" x14ac:dyDescent="0.2">
      <c r="A41"/>
      <c r="B41"/>
    </row>
    <row r="42" spans="1:60" ht="15" customHeight="1" x14ac:dyDescent="0.2">
      <c r="A42"/>
      <c r="B42"/>
    </row>
    <row r="43" spans="1:60" ht="15" customHeight="1" x14ac:dyDescent="0.2">
      <c r="A43"/>
      <c r="B43"/>
    </row>
    <row r="44" spans="1:60" ht="15" customHeight="1" x14ac:dyDescent="0.2">
      <c r="B44"/>
    </row>
    <row r="45" spans="1:60" ht="15" customHeight="1" x14ac:dyDescent="0.2">
      <c r="B45"/>
    </row>
    <row r="46" spans="1:60" ht="15" customHeight="1" x14ac:dyDescent="0.2">
      <c r="B46"/>
    </row>
    <row r="47" spans="1:60" ht="15" customHeight="1" x14ac:dyDescent="0.2">
      <c r="A47"/>
      <c r="B47"/>
    </row>
    <row r="48" spans="1:60" ht="15" customHeight="1" x14ac:dyDescent="0.2">
      <c r="A48"/>
      <c r="B48"/>
    </row>
    <row r="49" spans="1:2" ht="15" customHeight="1" x14ac:dyDescent="0.2">
      <c r="A49"/>
      <c r="B49"/>
    </row>
    <row r="50" spans="1:2" ht="15" customHeight="1" x14ac:dyDescent="0.2">
      <c r="A50"/>
      <c r="B50"/>
    </row>
    <row r="51" spans="1:2" ht="15" customHeight="1" x14ac:dyDescent="0.2">
      <c r="A51"/>
      <c r="B51"/>
    </row>
    <row r="52" spans="1:2" ht="15" customHeight="1" x14ac:dyDescent="0.2">
      <c r="A52"/>
      <c r="B52"/>
    </row>
    <row r="53" spans="1:2" ht="15" customHeight="1" x14ac:dyDescent="0.2">
      <c r="A53"/>
      <c r="B53"/>
    </row>
    <row r="54" spans="1:2" ht="15" customHeight="1" x14ac:dyDescent="0.2">
      <c r="A54"/>
      <c r="B54"/>
    </row>
    <row r="55" spans="1:2" ht="15" customHeight="1" x14ac:dyDescent="0.2">
      <c r="A55"/>
      <c r="B55"/>
    </row>
    <row r="56" spans="1:2" ht="15" customHeight="1" x14ac:dyDescent="0.2">
      <c r="A56"/>
      <c r="B56"/>
    </row>
    <row r="57" spans="1:2" ht="15" customHeight="1" x14ac:dyDescent="0.2">
      <c r="A57"/>
      <c r="B57"/>
    </row>
    <row r="58" spans="1:2" ht="15" customHeight="1" x14ac:dyDescent="0.2">
      <c r="A58"/>
      <c r="B58"/>
    </row>
    <row r="59" spans="1:2" ht="15" customHeight="1" x14ac:dyDescent="0.2">
      <c r="A59"/>
      <c r="B59"/>
    </row>
    <row r="60" spans="1:2" ht="15" customHeight="1" x14ac:dyDescent="0.2">
      <c r="A60"/>
      <c r="B60"/>
    </row>
    <row r="61" spans="1:2" ht="15" customHeight="1" x14ac:dyDescent="0.2">
      <c r="A61"/>
      <c r="B61"/>
    </row>
    <row r="62" spans="1:2" ht="15" customHeight="1" x14ac:dyDescent="0.2">
      <c r="A62"/>
      <c r="B62"/>
    </row>
    <row r="63" spans="1:2" ht="15" customHeight="1" x14ac:dyDescent="0.2">
      <c r="A63"/>
      <c r="B63"/>
    </row>
    <row r="64" spans="1:2" ht="15" customHeight="1" x14ac:dyDescent="0.2">
      <c r="A64"/>
      <c r="B64"/>
    </row>
    <row r="65" spans="1:2" ht="15" customHeight="1" x14ac:dyDescent="0.2">
      <c r="A65"/>
      <c r="B65"/>
    </row>
    <row r="66" spans="1:2" ht="15" customHeight="1" x14ac:dyDescent="0.2">
      <c r="A66"/>
      <c r="B66"/>
    </row>
    <row r="67" spans="1:2" ht="15" customHeight="1" x14ac:dyDescent="0.2">
      <c r="A67"/>
      <c r="B67"/>
    </row>
    <row r="68" spans="1:2" ht="15" customHeight="1" x14ac:dyDescent="0.2">
      <c r="A68"/>
      <c r="B68"/>
    </row>
    <row r="69" spans="1:2" ht="15" customHeight="1" x14ac:dyDescent="0.2">
      <c r="A69"/>
      <c r="B69"/>
    </row>
    <row r="70" spans="1:2" ht="15" customHeight="1" x14ac:dyDescent="0.2">
      <c r="A70"/>
      <c r="B70"/>
    </row>
    <row r="71" spans="1:2" ht="15" customHeight="1" x14ac:dyDescent="0.2">
      <c r="A71"/>
      <c r="B71"/>
    </row>
    <row r="72" spans="1:2" ht="15" customHeight="1" x14ac:dyDescent="0.2">
      <c r="A72"/>
      <c r="B72"/>
    </row>
    <row r="73" spans="1:2" ht="15" customHeight="1" x14ac:dyDescent="0.2">
      <c r="A73"/>
    </row>
    <row r="74" spans="1:2" ht="15" customHeight="1" x14ac:dyDescent="0.2">
      <c r="A74"/>
    </row>
    <row r="75" spans="1:2" ht="15" customHeight="1" x14ac:dyDescent="0.2">
      <c r="A75"/>
    </row>
    <row r="76" spans="1:2" ht="15" customHeight="1" x14ac:dyDescent="0.2">
      <c r="A76"/>
    </row>
    <row r="77" spans="1:2" ht="15" customHeight="1" x14ac:dyDescent="0.2">
      <c r="A77"/>
    </row>
    <row r="78" spans="1:2" ht="15" customHeight="1" x14ac:dyDescent="0.2">
      <c r="A78"/>
    </row>
    <row r="79" spans="1:2" ht="15" customHeight="1" x14ac:dyDescent="0.2">
      <c r="A79"/>
    </row>
    <row r="80" spans="1:2" ht="15" customHeight="1" x14ac:dyDescent="0.2">
      <c r="A80"/>
    </row>
    <row r="81" spans="1:1" ht="15" customHeight="1" x14ac:dyDescent="0.2">
      <c r="A81"/>
    </row>
    <row r="82" spans="1:1" ht="15" customHeight="1" x14ac:dyDescent="0.2">
      <c r="A82"/>
    </row>
    <row r="211" ht="30" customHeight="1" x14ac:dyDescent="0.2"/>
    <row r="213" ht="30" customHeight="1" x14ac:dyDescent="0.2"/>
  </sheetData>
  <mergeCells count="17">
    <mergeCell ref="D8:D14"/>
    <mergeCell ref="E8:E14"/>
    <mergeCell ref="B33:E33"/>
    <mergeCell ref="B34:E34"/>
    <mergeCell ref="B2:L2"/>
    <mergeCell ref="B3:B4"/>
    <mergeCell ref="C3:E3"/>
    <mergeCell ref="D5:D7"/>
    <mergeCell ref="E5:E7"/>
    <mergeCell ref="B35:C35"/>
    <mergeCell ref="B36:D36"/>
    <mergeCell ref="D15:D17"/>
    <mergeCell ref="E15:E17"/>
    <mergeCell ref="D18:D24"/>
    <mergeCell ref="E18:E24"/>
    <mergeCell ref="D25:D31"/>
    <mergeCell ref="E25:E31"/>
  </mergeCells>
  <hyperlinks>
    <hyperlink ref="C1" location="Indice!A1" display="[índice Ç]"/>
    <hyperlink ref="B36" r:id="rId1" display="http://observatorioemigracao.pt/np4/6133.html"/>
    <hyperlink ref="B36:D36" r:id="rId2" display="http://observatorioemigracao.pt/np4/8647.html"/>
  </hyperlinks>
  <pageMargins left="0.7" right="0.7" top="0.75" bottom="0.75" header="0.3" footer="0.3"/>
  <pageSetup paperSize="9"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8"/>
  <sheetViews>
    <sheetView showGridLines="0" workbookViewId="0">
      <selection activeCell="C1" sqref="C1"/>
    </sheetView>
  </sheetViews>
  <sheetFormatPr defaultRowHeight="11.25" x14ac:dyDescent="0.2"/>
  <cols>
    <col min="1" max="1" width="14.83203125" customWidth="1"/>
    <col min="2" max="5" width="20.83203125" customWidth="1"/>
  </cols>
  <sheetData>
    <row r="1" spans="1:5" s="2" customFormat="1" ht="30" customHeight="1" x14ac:dyDescent="0.2">
      <c r="A1" s="3"/>
      <c r="B1" s="4"/>
      <c r="C1" s="7" t="s">
        <v>11</v>
      </c>
      <c r="D1" s="5"/>
    </row>
    <row r="2" spans="1:5" s="2" customFormat="1" ht="30" customHeight="1" thickBot="1" x14ac:dyDescent="0.25">
      <c r="B2" s="129" t="s">
        <v>66</v>
      </c>
      <c r="C2" s="129"/>
      <c r="D2" s="129"/>
      <c r="E2" s="129"/>
    </row>
    <row r="3" spans="1:5" ht="45" customHeight="1" x14ac:dyDescent="0.2">
      <c r="B3" s="27" t="s">
        <v>0</v>
      </c>
      <c r="C3" s="28" t="s">
        <v>34</v>
      </c>
      <c r="D3" s="29" t="s">
        <v>35</v>
      </c>
      <c r="E3" s="30" t="s">
        <v>36</v>
      </c>
    </row>
    <row r="4" spans="1:5" ht="15" customHeight="1" x14ac:dyDescent="0.2">
      <c r="B4" s="105">
        <v>1803</v>
      </c>
      <c r="C4" s="159">
        <v>444</v>
      </c>
      <c r="D4" s="167">
        <v>708</v>
      </c>
      <c r="E4" s="185">
        <f>(C4/D4)*100</f>
        <v>62.711864406779661</v>
      </c>
    </row>
    <row r="5" spans="1:5" ht="15" customHeight="1" x14ac:dyDescent="0.2">
      <c r="B5" s="106">
        <v>1804</v>
      </c>
      <c r="C5" s="160">
        <v>444</v>
      </c>
      <c r="D5" s="168">
        <v>708</v>
      </c>
      <c r="E5" s="186">
        <f t="shared" ref="E5:E30" si="0">(C5/D5)*100</f>
        <v>62.711864406779661</v>
      </c>
    </row>
    <row r="6" spans="1:5" ht="15" customHeight="1" x14ac:dyDescent="0.2">
      <c r="B6" s="106">
        <v>1809</v>
      </c>
      <c r="C6" s="165" t="s">
        <v>8</v>
      </c>
      <c r="D6" s="169" t="s">
        <v>8</v>
      </c>
      <c r="E6" s="187" t="s">
        <v>8</v>
      </c>
    </row>
    <row r="7" spans="1:5" ht="15" customHeight="1" x14ac:dyDescent="0.2">
      <c r="B7" s="106">
        <v>1810</v>
      </c>
      <c r="C7" s="165">
        <v>512</v>
      </c>
      <c r="D7" s="169">
        <v>847</v>
      </c>
      <c r="E7" s="187">
        <f t="shared" si="0"/>
        <v>60.448642266824081</v>
      </c>
    </row>
    <row r="8" spans="1:5" ht="15" customHeight="1" x14ac:dyDescent="0.2">
      <c r="B8" s="106">
        <v>1811</v>
      </c>
      <c r="C8" s="160">
        <v>475</v>
      </c>
      <c r="D8" s="168">
        <v>719</v>
      </c>
      <c r="E8" s="186">
        <f>(C8/D8)*100</f>
        <v>66.063977746870648</v>
      </c>
    </row>
    <row r="9" spans="1:5" ht="15" customHeight="1" x14ac:dyDescent="0.2">
      <c r="B9" s="106">
        <v>1813</v>
      </c>
      <c r="C9" s="160">
        <v>564</v>
      </c>
      <c r="D9" s="168">
        <v>769</v>
      </c>
      <c r="E9" s="186">
        <f t="shared" si="0"/>
        <v>73.342002600780233</v>
      </c>
    </row>
    <row r="10" spans="1:5" ht="15" customHeight="1" x14ac:dyDescent="0.2">
      <c r="B10" s="106">
        <v>1813</v>
      </c>
      <c r="C10" s="160">
        <v>564</v>
      </c>
      <c r="D10" s="168">
        <v>769</v>
      </c>
      <c r="E10" s="186">
        <f t="shared" si="0"/>
        <v>73.342002600780233</v>
      </c>
    </row>
    <row r="11" spans="1:5" ht="15" customHeight="1" x14ac:dyDescent="0.2">
      <c r="B11" s="106">
        <v>1814</v>
      </c>
      <c r="C11" s="160">
        <v>545</v>
      </c>
      <c r="D11" s="168">
        <v>808</v>
      </c>
      <c r="E11" s="186">
        <f t="shared" si="0"/>
        <v>67.450495049504951</v>
      </c>
    </row>
    <row r="12" spans="1:5" ht="15" customHeight="1" x14ac:dyDescent="0.2">
      <c r="B12" s="106">
        <v>1815</v>
      </c>
      <c r="C12" s="160">
        <v>671</v>
      </c>
      <c r="D12" s="168">
        <v>902</v>
      </c>
      <c r="E12" s="186">
        <f t="shared" si="0"/>
        <v>74.390243902439025</v>
      </c>
    </row>
    <row r="13" spans="1:5" ht="15" customHeight="1" x14ac:dyDescent="0.2">
      <c r="B13" s="106">
        <v>1816</v>
      </c>
      <c r="C13" s="160">
        <v>577</v>
      </c>
      <c r="D13" s="168">
        <v>921</v>
      </c>
      <c r="E13" s="186">
        <f t="shared" si="0"/>
        <v>62.649294245385448</v>
      </c>
    </row>
    <row r="14" spans="1:5" ht="15" customHeight="1" x14ac:dyDescent="0.2">
      <c r="B14" s="106">
        <v>1823</v>
      </c>
      <c r="C14" s="160" t="s">
        <v>8</v>
      </c>
      <c r="D14" s="168" t="s">
        <v>8</v>
      </c>
      <c r="E14" s="186" t="s">
        <v>8</v>
      </c>
    </row>
    <row r="15" spans="1:5" ht="15" customHeight="1" x14ac:dyDescent="0.2">
      <c r="B15" s="106">
        <v>1824</v>
      </c>
      <c r="C15" s="160">
        <v>501</v>
      </c>
      <c r="D15" s="168">
        <v>578</v>
      </c>
      <c r="E15" s="186">
        <f t="shared" si="0"/>
        <v>86.678200692041514</v>
      </c>
    </row>
    <row r="16" spans="1:5" ht="15" customHeight="1" x14ac:dyDescent="0.2">
      <c r="B16" s="106">
        <v>1827</v>
      </c>
      <c r="C16" s="160">
        <v>536</v>
      </c>
      <c r="D16" s="168">
        <v>614</v>
      </c>
      <c r="E16" s="186">
        <f t="shared" si="0"/>
        <v>87.296416938110752</v>
      </c>
    </row>
    <row r="17" spans="1:10" ht="15" customHeight="1" x14ac:dyDescent="0.2">
      <c r="B17" s="106">
        <v>1830</v>
      </c>
      <c r="C17" s="160">
        <v>300</v>
      </c>
      <c r="D17" s="168">
        <v>721</v>
      </c>
      <c r="E17" s="186">
        <f t="shared" si="0"/>
        <v>41.608876560332867</v>
      </c>
    </row>
    <row r="18" spans="1:10" ht="15" customHeight="1" x14ac:dyDescent="0.2">
      <c r="B18" s="106">
        <v>1831</v>
      </c>
      <c r="C18" s="160">
        <v>299</v>
      </c>
      <c r="D18" s="168">
        <v>655</v>
      </c>
      <c r="E18" s="186">
        <f t="shared" si="0"/>
        <v>45.648854961832065</v>
      </c>
    </row>
    <row r="19" spans="1:10" ht="15" customHeight="1" x14ac:dyDescent="0.2">
      <c r="B19" s="106">
        <v>1832</v>
      </c>
      <c r="C19" s="160">
        <v>395</v>
      </c>
      <c r="D19" s="168">
        <v>894</v>
      </c>
      <c r="E19" s="186">
        <f t="shared" si="0"/>
        <v>44.183445190156604</v>
      </c>
    </row>
    <row r="20" spans="1:10" ht="15" customHeight="1" x14ac:dyDescent="0.2">
      <c r="B20" s="106">
        <v>1835</v>
      </c>
      <c r="C20" s="160">
        <v>448</v>
      </c>
      <c r="D20" s="168">
        <v>836</v>
      </c>
      <c r="E20" s="186">
        <f t="shared" si="0"/>
        <v>53.588516746411486</v>
      </c>
    </row>
    <row r="21" spans="1:10" ht="15" customHeight="1" x14ac:dyDescent="0.2">
      <c r="B21" s="106">
        <v>1836</v>
      </c>
      <c r="C21" s="160">
        <v>450</v>
      </c>
      <c r="D21" s="168">
        <v>791</v>
      </c>
      <c r="E21" s="186">
        <f t="shared" si="0"/>
        <v>56.890012642225031</v>
      </c>
    </row>
    <row r="22" spans="1:10" ht="15" customHeight="1" x14ac:dyDescent="0.2">
      <c r="B22" s="106">
        <v>1837</v>
      </c>
      <c r="C22" s="160">
        <v>425</v>
      </c>
      <c r="D22" s="168">
        <v>741</v>
      </c>
      <c r="E22" s="186">
        <f t="shared" si="0"/>
        <v>57.354925775978401</v>
      </c>
    </row>
    <row r="23" spans="1:10" ht="15" customHeight="1" x14ac:dyDescent="0.2">
      <c r="B23" s="106">
        <v>1838</v>
      </c>
      <c r="C23" s="160">
        <v>370</v>
      </c>
      <c r="D23" s="168">
        <v>607</v>
      </c>
      <c r="E23" s="186">
        <f t="shared" si="0"/>
        <v>60.955518945634267</v>
      </c>
    </row>
    <row r="24" spans="1:10" ht="15" customHeight="1" x14ac:dyDescent="0.2">
      <c r="B24" s="106">
        <v>1841</v>
      </c>
      <c r="C24" s="160">
        <v>371</v>
      </c>
      <c r="D24" s="168">
        <v>686</v>
      </c>
      <c r="E24" s="186">
        <f t="shared" si="0"/>
        <v>54.081632653061227</v>
      </c>
    </row>
    <row r="25" spans="1:10" ht="15" customHeight="1" x14ac:dyDescent="0.2">
      <c r="B25" s="106">
        <v>1842</v>
      </c>
      <c r="C25" s="160">
        <v>391</v>
      </c>
      <c r="D25" s="168">
        <v>694</v>
      </c>
      <c r="E25" s="186">
        <f t="shared" si="0"/>
        <v>56.340057636887607</v>
      </c>
    </row>
    <row r="26" spans="1:10" ht="15" customHeight="1" x14ac:dyDescent="0.2">
      <c r="B26" s="106">
        <v>1843</v>
      </c>
      <c r="C26" s="160">
        <v>362</v>
      </c>
      <c r="D26" s="168">
        <v>751</v>
      </c>
      <c r="E26" s="186">
        <f t="shared" si="0"/>
        <v>48.202396804260985</v>
      </c>
    </row>
    <row r="27" spans="1:10" ht="15" customHeight="1" x14ac:dyDescent="0.2">
      <c r="B27" s="106">
        <v>1844</v>
      </c>
      <c r="C27" s="165">
        <v>337</v>
      </c>
      <c r="D27" s="169">
        <v>729</v>
      </c>
      <c r="E27" s="187">
        <f t="shared" si="0"/>
        <v>46.227709190672158</v>
      </c>
    </row>
    <row r="28" spans="1:10" ht="15" customHeight="1" x14ac:dyDescent="0.2">
      <c r="B28" s="107">
        <v>1845</v>
      </c>
      <c r="C28" s="165">
        <v>328</v>
      </c>
      <c r="D28" s="169">
        <v>693</v>
      </c>
      <c r="E28" s="187">
        <f t="shared" si="0"/>
        <v>47.330447330447328</v>
      </c>
    </row>
    <row r="29" spans="1:10" ht="15" customHeight="1" x14ac:dyDescent="0.2">
      <c r="B29" s="107">
        <v>1846</v>
      </c>
      <c r="C29" s="160">
        <v>321</v>
      </c>
      <c r="D29" s="168">
        <v>678</v>
      </c>
      <c r="E29" s="186">
        <f t="shared" si="0"/>
        <v>47.345132743362832</v>
      </c>
    </row>
    <row r="30" spans="1:10" ht="15" customHeight="1" thickBot="1" x14ac:dyDescent="0.25">
      <c r="B30" s="108">
        <v>1849</v>
      </c>
      <c r="C30" s="166">
        <v>100</v>
      </c>
      <c r="D30" s="170">
        <v>390</v>
      </c>
      <c r="E30" s="188">
        <f t="shared" si="0"/>
        <v>25.641025641025639</v>
      </c>
    </row>
    <row r="31" spans="1:10" ht="15" customHeight="1" x14ac:dyDescent="0.2">
      <c r="B31" s="47"/>
      <c r="C31" s="48"/>
      <c r="D31" s="48"/>
      <c r="E31" s="48"/>
    </row>
    <row r="32" spans="1:10" ht="80.099999999999994" customHeight="1" x14ac:dyDescent="0.2">
      <c r="A32" s="9" t="s">
        <v>9</v>
      </c>
      <c r="B32" s="128" t="s">
        <v>46</v>
      </c>
      <c r="C32" s="128"/>
      <c r="D32" s="128"/>
      <c r="E32" s="128"/>
      <c r="F32" s="81"/>
      <c r="G32" s="81"/>
      <c r="H32" s="81"/>
      <c r="I32" s="81"/>
      <c r="J32" s="81"/>
    </row>
    <row r="33" spans="1:10" ht="30" customHeight="1" x14ac:dyDescent="0.2">
      <c r="A33" s="9" t="s">
        <v>2</v>
      </c>
      <c r="B33" s="128" t="s">
        <v>28</v>
      </c>
      <c r="C33" s="128"/>
      <c r="D33" s="128"/>
      <c r="E33" s="128"/>
      <c r="F33" s="81"/>
      <c r="G33" s="81"/>
      <c r="H33" s="81"/>
      <c r="I33" s="81"/>
      <c r="J33" s="81"/>
    </row>
    <row r="34" spans="1:10" s="49" customFormat="1" ht="15" customHeight="1" x14ac:dyDescent="0.2">
      <c r="A34" s="50" t="s">
        <v>3</v>
      </c>
      <c r="B34" s="136" t="s">
        <v>13</v>
      </c>
      <c r="C34" s="136"/>
      <c r="D34" s="51"/>
      <c r="E34" s="51"/>
    </row>
    <row r="35" spans="1:10" s="49" customFormat="1" ht="15" customHeight="1" x14ac:dyDescent="0.2">
      <c r="A35" s="52" t="s">
        <v>4</v>
      </c>
      <c r="B35" s="117" t="s">
        <v>15</v>
      </c>
      <c r="C35" s="117"/>
      <c r="D35" s="117"/>
      <c r="E35" s="53"/>
    </row>
    <row r="36" spans="1:10" ht="15" customHeight="1" x14ac:dyDescent="0.2"/>
    <row r="37" spans="1:10" ht="15" customHeight="1" x14ac:dyDescent="0.2"/>
    <row r="38" spans="1:10" ht="15" customHeight="1" x14ac:dyDescent="0.2"/>
    <row r="39" spans="1:10" ht="15" customHeight="1" x14ac:dyDescent="0.2"/>
    <row r="40" spans="1:10" ht="15" customHeight="1" x14ac:dyDescent="0.2"/>
    <row r="41" spans="1:10" ht="15" customHeight="1" x14ac:dyDescent="0.2"/>
    <row r="42" spans="1:10" ht="15" customHeight="1" x14ac:dyDescent="0.2"/>
    <row r="43" spans="1:10" ht="15" customHeight="1" x14ac:dyDescent="0.2"/>
    <row r="44" spans="1:10" ht="15" customHeight="1" x14ac:dyDescent="0.2"/>
    <row r="45" spans="1:10" ht="15" customHeight="1" x14ac:dyDescent="0.2"/>
    <row r="46" spans="1:10" ht="15" customHeight="1" x14ac:dyDescent="0.2"/>
    <row r="47" spans="1:10" ht="15" customHeight="1" x14ac:dyDescent="0.2"/>
    <row r="48" spans="1:10"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spans="1:1" ht="15" customHeight="1" x14ac:dyDescent="0.2"/>
    <row r="226" spans="1:1" ht="15" customHeight="1" x14ac:dyDescent="0.2"/>
    <row r="227" spans="1:1" ht="15" customHeight="1" x14ac:dyDescent="0.2"/>
    <row r="228" spans="1:1" ht="15" customHeight="1" x14ac:dyDescent="0.2"/>
    <row r="229" spans="1:1" ht="15" customHeight="1" x14ac:dyDescent="0.2"/>
    <row r="230" spans="1:1" ht="15" customHeight="1" x14ac:dyDescent="0.2"/>
    <row r="231" spans="1:1" ht="15" customHeight="1" x14ac:dyDescent="0.2"/>
    <row r="232" spans="1:1" ht="15" customHeight="1" x14ac:dyDescent="0.2"/>
    <row r="233" spans="1:1" ht="15" customHeight="1" x14ac:dyDescent="0.2"/>
    <row r="234" spans="1:1" ht="30" customHeight="1" x14ac:dyDescent="0.2"/>
    <row r="236" spans="1:1" ht="30" customHeight="1" x14ac:dyDescent="0.2">
      <c r="A236" s="9"/>
    </row>
    <row r="237" spans="1:1" x14ac:dyDescent="0.2">
      <c r="A237" s="11"/>
    </row>
    <row r="238" spans="1:1" ht="11.25" customHeight="1" x14ac:dyDescent="0.2">
      <c r="A238" s="10"/>
    </row>
  </sheetData>
  <mergeCells count="5">
    <mergeCell ref="B2:E2"/>
    <mergeCell ref="B34:C34"/>
    <mergeCell ref="B35:D35"/>
    <mergeCell ref="B32:E32"/>
    <mergeCell ref="B33:E33"/>
  </mergeCells>
  <hyperlinks>
    <hyperlink ref="C1" location="Indice!A1" display="[índice Ç]"/>
    <hyperlink ref="B35" r:id="rId1" display="http://observatorioemigracao.pt/np4/6133.html"/>
    <hyperlink ref="B35:D35" r:id="rId2" display="http://observatorioemigracao.pt/np4/8647.html"/>
  </hyperlinks>
  <pageMargins left="0.7" right="0.7" top="0.75" bottom="0.75" header="0.3" footer="0.3"/>
  <pageSetup paperSize="9" orientation="portrait" horizontalDpi="4294967293" verticalDpi="30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workbookViewId="0">
      <selection activeCell="C1" sqref="C1"/>
    </sheetView>
  </sheetViews>
  <sheetFormatPr defaultColWidth="12.83203125" defaultRowHeight="15" customHeight="1" x14ac:dyDescent="0.2"/>
  <cols>
    <col min="1" max="1" width="14.83203125" style="2" customWidth="1"/>
    <col min="2" max="3" width="13.83203125" style="1" customWidth="1"/>
    <col min="4" max="10" width="13.83203125" style="2" customWidth="1"/>
    <col min="11" max="16384" width="12.83203125" style="2"/>
  </cols>
  <sheetData>
    <row r="1" spans="1:10" ht="30" customHeight="1" x14ac:dyDescent="0.2">
      <c r="A1" s="3"/>
      <c r="B1" s="4"/>
      <c r="C1" s="7" t="s">
        <v>11</v>
      </c>
      <c r="D1" s="5"/>
      <c r="E1" s="5"/>
      <c r="F1" s="5"/>
      <c r="G1" s="5"/>
      <c r="H1" s="6"/>
      <c r="I1" s="6"/>
      <c r="J1" s="6"/>
    </row>
    <row r="2" spans="1:10" ht="30" customHeight="1" thickBot="1" x14ac:dyDescent="0.25">
      <c r="B2" s="129" t="s">
        <v>67</v>
      </c>
      <c r="C2" s="129"/>
      <c r="D2" s="129"/>
      <c r="E2" s="129"/>
      <c r="F2" s="129"/>
      <c r="G2" s="129"/>
      <c r="H2" s="129"/>
      <c r="I2" s="129"/>
      <c r="J2" s="129"/>
    </row>
    <row r="3" spans="1:10" customFormat="1" ht="45" customHeight="1" x14ac:dyDescent="0.2">
      <c r="B3" s="130" t="s">
        <v>0</v>
      </c>
      <c r="C3" s="132" t="s">
        <v>48</v>
      </c>
      <c r="D3" s="133"/>
      <c r="E3" s="134" t="s">
        <v>49</v>
      </c>
      <c r="F3" s="135"/>
      <c r="G3" s="135"/>
      <c r="H3" s="126" t="s">
        <v>41</v>
      </c>
      <c r="I3" s="127"/>
      <c r="J3" s="127"/>
    </row>
    <row r="4" spans="1:10" customFormat="1" ht="45" customHeight="1" x14ac:dyDescent="0.2">
      <c r="B4" s="131"/>
      <c r="C4" s="23" t="s">
        <v>1</v>
      </c>
      <c r="D4" s="24" t="s">
        <v>7</v>
      </c>
      <c r="E4" s="43" t="s">
        <v>1</v>
      </c>
      <c r="F4" s="25" t="s">
        <v>7</v>
      </c>
      <c r="G4" s="95" t="s">
        <v>17</v>
      </c>
      <c r="H4" s="23" t="s">
        <v>1</v>
      </c>
      <c r="I4" s="25" t="s">
        <v>7</v>
      </c>
      <c r="J4" s="44" t="s">
        <v>17</v>
      </c>
    </row>
    <row r="5" spans="1:10" customFormat="1" ht="15" customHeight="1" x14ac:dyDescent="0.2">
      <c r="B5" s="54">
        <v>1803</v>
      </c>
      <c r="C5" s="55">
        <v>4771</v>
      </c>
      <c r="D5" s="56" t="s">
        <v>8</v>
      </c>
      <c r="E5" s="55">
        <v>3619</v>
      </c>
      <c r="F5" s="93" t="s">
        <v>8</v>
      </c>
      <c r="G5" s="57">
        <v>75.854118633410181</v>
      </c>
      <c r="H5" s="59">
        <v>1152</v>
      </c>
      <c r="I5" s="94" t="s">
        <v>8</v>
      </c>
      <c r="J5" s="60">
        <v>24.145881366589812</v>
      </c>
    </row>
    <row r="6" spans="1:10" customFormat="1" ht="15" customHeight="1" x14ac:dyDescent="0.2">
      <c r="B6" s="61">
        <v>1804</v>
      </c>
      <c r="C6" s="62">
        <v>4771</v>
      </c>
      <c r="D6" s="63">
        <v>0</v>
      </c>
      <c r="E6" s="62">
        <v>3619</v>
      </c>
      <c r="F6" s="64">
        <v>0</v>
      </c>
      <c r="G6" s="64">
        <v>75.854118633410181</v>
      </c>
      <c r="H6" s="66">
        <v>1152</v>
      </c>
      <c r="I6" s="67">
        <v>0</v>
      </c>
      <c r="J6" s="67">
        <v>24.145881366589812</v>
      </c>
    </row>
    <row r="7" spans="1:10" customFormat="1" ht="15" customHeight="1" x14ac:dyDescent="0.2">
      <c r="B7" s="68">
        <v>1809</v>
      </c>
      <c r="C7" s="69">
        <v>4307</v>
      </c>
      <c r="D7" s="63">
        <v>-9.7254244393208964</v>
      </c>
      <c r="E7" s="69">
        <v>4307</v>
      </c>
      <c r="F7" s="96">
        <v>19.010776457584967</v>
      </c>
      <c r="G7" s="64">
        <v>100</v>
      </c>
      <c r="H7" s="70" t="s">
        <v>8</v>
      </c>
      <c r="I7" s="97" t="s">
        <v>8</v>
      </c>
      <c r="J7" s="67" t="s">
        <v>8</v>
      </c>
    </row>
    <row r="8" spans="1:10" customFormat="1" ht="15" customHeight="1" x14ac:dyDescent="0.2">
      <c r="B8" s="68">
        <v>1810</v>
      </c>
      <c r="C8" s="69">
        <v>4370</v>
      </c>
      <c r="D8" s="63">
        <v>1.4627350824239609</v>
      </c>
      <c r="E8" s="69">
        <v>3011</v>
      </c>
      <c r="F8" s="96">
        <v>-30.090550267007199</v>
      </c>
      <c r="G8" s="64">
        <v>68.901601830663623</v>
      </c>
      <c r="H8" s="70">
        <v>1359</v>
      </c>
      <c r="I8" s="97" t="s">
        <v>8</v>
      </c>
      <c r="J8" s="67">
        <v>31.098398169336384</v>
      </c>
    </row>
    <row r="9" spans="1:10" customFormat="1" ht="15" customHeight="1" x14ac:dyDescent="0.2">
      <c r="B9" s="61">
        <v>1811</v>
      </c>
      <c r="C9" s="62">
        <v>3960</v>
      </c>
      <c r="D9" s="63">
        <v>-9.3821510297482842</v>
      </c>
      <c r="E9" s="62">
        <v>2766</v>
      </c>
      <c r="F9" s="64">
        <v>-8.1368316174028568</v>
      </c>
      <c r="G9" s="64">
        <v>69.848484848484844</v>
      </c>
      <c r="H9" s="66">
        <v>1194</v>
      </c>
      <c r="I9" s="67">
        <v>-12.141280353200882</v>
      </c>
      <c r="J9" s="67">
        <v>30.151515151515152</v>
      </c>
    </row>
    <row r="10" spans="1:10" customFormat="1" ht="15" customHeight="1" x14ac:dyDescent="0.2">
      <c r="B10" s="61">
        <v>1813</v>
      </c>
      <c r="C10" s="62">
        <v>4053</v>
      </c>
      <c r="D10" s="63">
        <v>2.3484848484848482</v>
      </c>
      <c r="E10" s="62">
        <v>2720</v>
      </c>
      <c r="F10" s="64">
        <v>-1.6630513376717282</v>
      </c>
      <c r="G10" s="64">
        <v>67.110782136688869</v>
      </c>
      <c r="H10" s="66">
        <v>1333</v>
      </c>
      <c r="I10" s="67">
        <v>11.641541038525963</v>
      </c>
      <c r="J10" s="67">
        <v>32.889217863311124</v>
      </c>
    </row>
    <row r="11" spans="1:10" customFormat="1" ht="15" customHeight="1" x14ac:dyDescent="0.2">
      <c r="B11" s="61">
        <v>1813</v>
      </c>
      <c r="C11" s="62">
        <v>3999</v>
      </c>
      <c r="D11" s="63">
        <v>-1.3323464100666174</v>
      </c>
      <c r="E11" s="62">
        <v>2666</v>
      </c>
      <c r="F11" s="64">
        <v>-1.9852941176470587</v>
      </c>
      <c r="G11" s="64">
        <v>66.666666666666657</v>
      </c>
      <c r="H11" s="66">
        <v>1333</v>
      </c>
      <c r="I11" s="67">
        <v>0</v>
      </c>
      <c r="J11" s="67">
        <v>33.333333333333329</v>
      </c>
    </row>
    <row r="12" spans="1:10" customFormat="1" ht="15" customHeight="1" x14ac:dyDescent="0.2">
      <c r="B12" s="61">
        <v>1814</v>
      </c>
      <c r="C12" s="62">
        <v>4224</v>
      </c>
      <c r="D12" s="63">
        <v>5.6264066016504124</v>
      </c>
      <c r="E12" s="62">
        <v>2871</v>
      </c>
      <c r="F12" s="64">
        <v>7.6894223555888974</v>
      </c>
      <c r="G12" s="64">
        <v>67.96875</v>
      </c>
      <c r="H12" s="66">
        <v>1353</v>
      </c>
      <c r="I12" s="67">
        <v>1.5003750937734432</v>
      </c>
      <c r="J12" s="67">
        <v>32.03125</v>
      </c>
    </row>
    <row r="13" spans="1:10" customFormat="1" ht="15" customHeight="1" x14ac:dyDescent="0.2">
      <c r="B13" s="61">
        <v>1815</v>
      </c>
      <c r="C13" s="62">
        <v>3788</v>
      </c>
      <c r="D13" s="63">
        <v>-10.321969696969697</v>
      </c>
      <c r="E13" s="62">
        <v>2215</v>
      </c>
      <c r="F13" s="64">
        <v>-22.849181469871123</v>
      </c>
      <c r="G13" s="64">
        <v>58.4741288278775</v>
      </c>
      <c r="H13" s="66">
        <v>1573</v>
      </c>
      <c r="I13" s="67">
        <v>16.260162601626014</v>
      </c>
      <c r="J13" s="67">
        <v>41.525871172122493</v>
      </c>
    </row>
    <row r="14" spans="1:10" customFormat="1" ht="15" customHeight="1" x14ac:dyDescent="0.2">
      <c r="B14" s="61">
        <v>1816</v>
      </c>
      <c r="C14" s="62">
        <v>4300</v>
      </c>
      <c r="D14" s="63">
        <v>13.51636747624076</v>
      </c>
      <c r="E14" s="62">
        <v>2802</v>
      </c>
      <c r="F14" s="64">
        <v>26.50112866817156</v>
      </c>
      <c r="G14" s="64">
        <v>65.162790697674424</v>
      </c>
      <c r="H14" s="66">
        <v>1498</v>
      </c>
      <c r="I14" s="67">
        <v>-4.7679593134138587</v>
      </c>
      <c r="J14" s="67">
        <v>34.837209302325583</v>
      </c>
    </row>
    <row r="15" spans="1:10" customFormat="1" ht="15" customHeight="1" x14ac:dyDescent="0.2">
      <c r="B15" s="61">
        <v>1823</v>
      </c>
      <c r="C15" s="62">
        <v>4398</v>
      </c>
      <c r="D15" s="63">
        <v>2.2790697674418601</v>
      </c>
      <c r="E15" s="62">
        <v>3861</v>
      </c>
      <c r="F15" s="64">
        <v>37.794432548179877</v>
      </c>
      <c r="G15" s="64">
        <v>87.789904502046383</v>
      </c>
      <c r="H15" s="66">
        <v>537</v>
      </c>
      <c r="I15" s="67">
        <v>-64.152202937249669</v>
      </c>
      <c r="J15" s="67">
        <v>12.210095497953615</v>
      </c>
    </row>
    <row r="16" spans="1:10" customFormat="1" ht="15" customHeight="1" x14ac:dyDescent="0.2">
      <c r="B16" s="61">
        <v>1824</v>
      </c>
      <c r="C16" s="62">
        <v>4555</v>
      </c>
      <c r="D16" s="63">
        <v>3.5698044565711684</v>
      </c>
      <c r="E16" s="62">
        <v>3476</v>
      </c>
      <c r="F16" s="64">
        <v>-9.9715099715099722</v>
      </c>
      <c r="G16" s="64">
        <v>76.311745334796925</v>
      </c>
      <c r="H16" s="66">
        <v>1079</v>
      </c>
      <c r="I16" s="67">
        <v>100.93109869646182</v>
      </c>
      <c r="J16" s="67">
        <v>23.688254665203072</v>
      </c>
    </row>
    <row r="17" spans="2:10" customFormat="1" ht="15" customHeight="1" x14ac:dyDescent="0.2">
      <c r="B17" s="61">
        <v>1827</v>
      </c>
      <c r="C17" s="62">
        <v>5103</v>
      </c>
      <c r="D17" s="63">
        <v>12.030735455543359</v>
      </c>
      <c r="E17" s="62">
        <v>3953</v>
      </c>
      <c r="F17" s="64">
        <v>13.722669735327964</v>
      </c>
      <c r="G17" s="64">
        <v>77.464236723495986</v>
      </c>
      <c r="H17" s="66">
        <v>1150</v>
      </c>
      <c r="I17" s="67">
        <v>6.5801668211306774</v>
      </c>
      <c r="J17" s="67">
        <v>22.535763276504017</v>
      </c>
    </row>
    <row r="18" spans="2:10" customFormat="1" ht="15" customHeight="1" x14ac:dyDescent="0.2">
      <c r="B18" s="61">
        <v>1830</v>
      </c>
      <c r="C18" s="62">
        <v>4395</v>
      </c>
      <c r="D18" s="63">
        <v>-13.874191651969431</v>
      </c>
      <c r="E18" s="62">
        <v>3374</v>
      </c>
      <c r="F18" s="64">
        <v>-14.647103465722235</v>
      </c>
      <c r="G18" s="64">
        <v>76.769055745164962</v>
      </c>
      <c r="H18" s="66">
        <v>1021</v>
      </c>
      <c r="I18" s="67">
        <v>-11.217391304347826</v>
      </c>
      <c r="J18" s="67">
        <v>23.230944254835041</v>
      </c>
    </row>
    <row r="19" spans="2:10" customFormat="1" ht="15" customHeight="1" x14ac:dyDescent="0.2">
      <c r="B19" s="61">
        <v>1831</v>
      </c>
      <c r="C19" s="62">
        <v>4419</v>
      </c>
      <c r="D19" s="63">
        <v>0.5460750853242321</v>
      </c>
      <c r="E19" s="62">
        <v>3465</v>
      </c>
      <c r="F19" s="64">
        <v>2.6970954356846475</v>
      </c>
      <c r="G19" s="64">
        <v>78.411405295315689</v>
      </c>
      <c r="H19" s="66">
        <v>954</v>
      </c>
      <c r="I19" s="67">
        <v>-6.5621939275220376</v>
      </c>
      <c r="J19" s="67">
        <v>21.588594704684319</v>
      </c>
    </row>
    <row r="20" spans="2:10" customFormat="1" ht="15" customHeight="1" x14ac:dyDescent="0.2">
      <c r="B20" s="61">
        <v>1832</v>
      </c>
      <c r="C20" s="62">
        <v>5382</v>
      </c>
      <c r="D20" s="63">
        <v>21.792260692464357</v>
      </c>
      <c r="E20" s="62">
        <v>4073</v>
      </c>
      <c r="F20" s="64">
        <v>17.546897546897547</v>
      </c>
      <c r="G20" s="64">
        <v>75.678186547751764</v>
      </c>
      <c r="H20" s="66">
        <v>1289</v>
      </c>
      <c r="I20" s="67">
        <v>35.115303983228515</v>
      </c>
      <c r="J20" s="67">
        <v>23.950204384986996</v>
      </c>
    </row>
    <row r="21" spans="2:10" customFormat="1" ht="15" customHeight="1" x14ac:dyDescent="0.2">
      <c r="B21" s="61">
        <v>1835</v>
      </c>
      <c r="C21" s="62">
        <v>4804</v>
      </c>
      <c r="D21" s="63">
        <v>-10.739502043849871</v>
      </c>
      <c r="E21" s="62">
        <v>3520</v>
      </c>
      <c r="F21" s="64">
        <v>-13.577215811441198</v>
      </c>
      <c r="G21" s="64">
        <v>73.272273105745214</v>
      </c>
      <c r="H21" s="66">
        <v>1284</v>
      </c>
      <c r="I21" s="67">
        <v>-0.38789759503491078</v>
      </c>
      <c r="J21" s="67">
        <v>26.72772689425479</v>
      </c>
    </row>
    <row r="22" spans="2:10" customFormat="1" ht="15" customHeight="1" x14ac:dyDescent="0.2">
      <c r="B22" s="61">
        <v>1836</v>
      </c>
      <c r="C22" s="62">
        <v>4813</v>
      </c>
      <c r="D22" s="63">
        <v>0.18734388009991673</v>
      </c>
      <c r="E22" s="62">
        <v>3572</v>
      </c>
      <c r="F22" s="64">
        <v>1.4772727272727273</v>
      </c>
      <c r="G22" s="64">
        <v>74.21566590484106</v>
      </c>
      <c r="H22" s="66">
        <v>1241</v>
      </c>
      <c r="I22" s="67">
        <v>-3.3489096573208719</v>
      </c>
      <c r="J22" s="67">
        <v>25.784334095158947</v>
      </c>
    </row>
    <row r="23" spans="2:10" customFormat="1" ht="15" customHeight="1" x14ac:dyDescent="0.2">
      <c r="B23" s="61">
        <v>1837</v>
      </c>
      <c r="C23" s="62">
        <v>4743</v>
      </c>
      <c r="D23" s="63">
        <v>-1.4543943486391024</v>
      </c>
      <c r="E23" s="62">
        <v>3577</v>
      </c>
      <c r="F23" s="64">
        <v>0.13997760358342665</v>
      </c>
      <c r="G23" s="64">
        <v>75.41640312038794</v>
      </c>
      <c r="H23" s="66">
        <v>1166</v>
      </c>
      <c r="I23" s="67">
        <v>-6.0435132957292508</v>
      </c>
      <c r="J23" s="67">
        <v>24.58359687961206</v>
      </c>
    </row>
    <row r="24" spans="2:10" customFormat="1" ht="15" customHeight="1" x14ac:dyDescent="0.2">
      <c r="B24" s="61">
        <v>1838</v>
      </c>
      <c r="C24" s="62">
        <v>4876</v>
      </c>
      <c r="D24" s="63">
        <v>2.804132405650432</v>
      </c>
      <c r="E24" s="62">
        <v>3899</v>
      </c>
      <c r="F24" s="64">
        <v>9.0019569471624266</v>
      </c>
      <c r="G24" s="64">
        <v>79.963084495488104</v>
      </c>
      <c r="H24" s="66">
        <v>977</v>
      </c>
      <c r="I24" s="67">
        <v>-16.20926243567753</v>
      </c>
      <c r="J24" s="67">
        <v>20.036915504511896</v>
      </c>
    </row>
    <row r="25" spans="2:10" customFormat="1" ht="15" customHeight="1" x14ac:dyDescent="0.2">
      <c r="B25" s="61">
        <v>1841</v>
      </c>
      <c r="C25" s="62">
        <v>4788</v>
      </c>
      <c r="D25" s="63">
        <v>-1.8047579983593112</v>
      </c>
      <c r="E25" s="62">
        <v>3731</v>
      </c>
      <c r="F25" s="64">
        <v>-4.3087971274685817</v>
      </c>
      <c r="G25" s="64">
        <v>77.923976608187147</v>
      </c>
      <c r="H25" s="66">
        <v>1057</v>
      </c>
      <c r="I25" s="67">
        <v>8.1883316274309124</v>
      </c>
      <c r="J25" s="67">
        <v>22.076023391812864</v>
      </c>
    </row>
    <row r="26" spans="2:10" customFormat="1" ht="15" customHeight="1" x14ac:dyDescent="0.2">
      <c r="B26" s="61">
        <v>1842</v>
      </c>
      <c r="C26" s="62">
        <v>4776</v>
      </c>
      <c r="D26" s="63">
        <v>-0.25062656641604009</v>
      </c>
      <c r="E26" s="62">
        <v>3691</v>
      </c>
      <c r="F26" s="64">
        <v>-1.0720986330742428</v>
      </c>
      <c r="G26" s="64">
        <v>77.282244556113895</v>
      </c>
      <c r="H26" s="66">
        <v>1085</v>
      </c>
      <c r="I26" s="67">
        <v>2.6490066225165565</v>
      </c>
      <c r="J26" s="67">
        <v>22.717755443886098</v>
      </c>
    </row>
    <row r="27" spans="2:10" customFormat="1" ht="15" customHeight="1" x14ac:dyDescent="0.2">
      <c r="B27" s="61">
        <v>1843</v>
      </c>
      <c r="C27" s="62">
        <v>5235</v>
      </c>
      <c r="D27" s="63">
        <v>9.6105527638190953</v>
      </c>
      <c r="E27" s="62">
        <v>4122</v>
      </c>
      <c r="F27" s="64">
        <v>11.677052289352478</v>
      </c>
      <c r="G27" s="64">
        <v>78.739255014326645</v>
      </c>
      <c r="H27" s="66">
        <v>1113</v>
      </c>
      <c r="I27" s="67">
        <v>2.5806451612903225</v>
      </c>
      <c r="J27" s="67">
        <v>21.260744985673352</v>
      </c>
    </row>
    <row r="28" spans="2:10" customFormat="1" ht="15" customHeight="1" x14ac:dyDescent="0.2">
      <c r="B28" s="68">
        <v>1844</v>
      </c>
      <c r="C28" s="69">
        <v>5192</v>
      </c>
      <c r="D28" s="63">
        <v>-0.82139446036294184</v>
      </c>
      <c r="E28" s="69">
        <v>4126</v>
      </c>
      <c r="F28" s="96">
        <v>9.7040271712760792E-2</v>
      </c>
      <c r="G28" s="64">
        <v>79.468412942989218</v>
      </c>
      <c r="H28" s="70">
        <v>1066</v>
      </c>
      <c r="I28" s="97">
        <v>-4.2228212039532798</v>
      </c>
      <c r="J28" s="67">
        <v>20.531587057010785</v>
      </c>
    </row>
    <row r="29" spans="2:10" customFormat="1" ht="15" customHeight="1" x14ac:dyDescent="0.2">
      <c r="B29" s="68">
        <v>1845</v>
      </c>
      <c r="C29" s="69">
        <v>5095</v>
      </c>
      <c r="D29" s="63">
        <v>-1.8682588597842835</v>
      </c>
      <c r="E29" s="69">
        <v>4074</v>
      </c>
      <c r="F29" s="96">
        <v>-1.2603005332040718</v>
      </c>
      <c r="G29" s="64">
        <v>79.96074582924436</v>
      </c>
      <c r="H29" s="70">
        <v>1021</v>
      </c>
      <c r="I29" s="97">
        <v>-4.2213883677298307</v>
      </c>
      <c r="J29" s="67">
        <v>20.039254170755644</v>
      </c>
    </row>
    <row r="30" spans="2:10" customFormat="1" ht="15" customHeight="1" x14ac:dyDescent="0.2">
      <c r="B30" s="61">
        <v>1846</v>
      </c>
      <c r="C30" s="62">
        <v>4999</v>
      </c>
      <c r="D30" s="63">
        <v>-1.8842001962708539</v>
      </c>
      <c r="E30" s="62">
        <v>4000</v>
      </c>
      <c r="F30" s="64">
        <v>-1.8163966617574867</v>
      </c>
      <c r="G30" s="64">
        <v>80.016003200640128</v>
      </c>
      <c r="H30" s="66">
        <v>999</v>
      </c>
      <c r="I30" s="67">
        <v>-2.1547502448579823</v>
      </c>
      <c r="J30" s="67">
        <v>19.983996799359872</v>
      </c>
    </row>
    <row r="31" spans="2:10" customFormat="1" ht="15" customHeight="1" thickBot="1" x14ac:dyDescent="0.25">
      <c r="B31" s="83">
        <v>1849</v>
      </c>
      <c r="C31" s="84">
        <v>4407</v>
      </c>
      <c r="D31" s="85">
        <v>-11.842368473694739</v>
      </c>
      <c r="E31" s="84">
        <v>3917</v>
      </c>
      <c r="F31" s="86">
        <v>-2.0750000000000002</v>
      </c>
      <c r="G31" s="86">
        <v>88.881325164511011</v>
      </c>
      <c r="H31" s="88">
        <v>490</v>
      </c>
      <c r="I31" s="89">
        <v>-50.950950950950947</v>
      </c>
      <c r="J31" s="89">
        <v>11.118674835488996</v>
      </c>
    </row>
    <row r="32" spans="2:10" customFormat="1" ht="15" customHeight="1" x14ac:dyDescent="0.2">
      <c r="C32" s="46"/>
      <c r="D32" s="46"/>
      <c r="E32" s="46"/>
      <c r="F32" s="46"/>
      <c r="G32" s="46"/>
    </row>
    <row r="33" spans="1:10" customFormat="1" ht="129.94999999999999" customHeight="1" x14ac:dyDescent="0.2">
      <c r="A33" s="9" t="s">
        <v>9</v>
      </c>
      <c r="B33" s="137" t="s">
        <v>47</v>
      </c>
      <c r="C33" s="137"/>
      <c r="D33" s="137"/>
      <c r="E33" s="137"/>
      <c r="F33" s="137"/>
      <c r="G33" s="137"/>
      <c r="H33" s="137"/>
      <c r="I33" s="137"/>
      <c r="J33" s="137"/>
    </row>
    <row r="34" spans="1:10" customFormat="1" ht="30" customHeight="1" x14ac:dyDescent="0.2">
      <c r="A34" s="9" t="s">
        <v>2</v>
      </c>
      <c r="B34" s="128" t="s">
        <v>27</v>
      </c>
      <c r="C34" s="128"/>
      <c r="D34" s="128"/>
      <c r="E34" s="128"/>
      <c r="F34" s="128"/>
      <c r="G34" s="128"/>
      <c r="H34" s="128"/>
      <c r="I34" s="128"/>
      <c r="J34" s="128"/>
    </row>
    <row r="35" spans="1:10" s="49" customFormat="1" ht="15" customHeight="1" x14ac:dyDescent="0.2">
      <c r="A35" s="50" t="s">
        <v>3</v>
      </c>
      <c r="B35" s="136" t="s">
        <v>13</v>
      </c>
      <c r="C35" s="136"/>
      <c r="D35" s="136"/>
      <c r="E35" s="51"/>
      <c r="F35" s="51"/>
      <c r="G35" s="51"/>
    </row>
    <row r="36" spans="1:10" s="49" customFormat="1" ht="15" customHeight="1" x14ac:dyDescent="0.2">
      <c r="A36" s="52" t="s">
        <v>4</v>
      </c>
      <c r="B36" s="117" t="s">
        <v>15</v>
      </c>
      <c r="C36" s="117"/>
      <c r="D36" s="117"/>
      <c r="E36" s="73"/>
      <c r="F36" s="73"/>
      <c r="G36" s="53"/>
    </row>
    <row r="37" spans="1:10" customFormat="1" ht="15" customHeight="1" x14ac:dyDescent="0.2"/>
    <row r="38" spans="1:10" customFormat="1" ht="15" customHeight="1" x14ac:dyDescent="0.2"/>
    <row r="39" spans="1:10" customFormat="1" ht="15" customHeight="1" x14ac:dyDescent="0.2"/>
    <row r="40" spans="1:10" customFormat="1" ht="15" customHeight="1" x14ac:dyDescent="0.2"/>
    <row r="41" spans="1:10" customFormat="1" ht="15" customHeight="1" x14ac:dyDescent="0.2"/>
    <row r="42" spans="1:10" customFormat="1" ht="15" customHeight="1" x14ac:dyDescent="0.2"/>
    <row r="43" spans="1:10" customFormat="1" ht="15" customHeight="1" x14ac:dyDescent="0.2"/>
    <row r="44" spans="1:10" customFormat="1" ht="15" customHeight="1" x14ac:dyDescent="0.2"/>
    <row r="45" spans="1:10" customFormat="1" ht="15" customHeight="1" x14ac:dyDescent="0.2"/>
    <row r="46" spans="1:10" customFormat="1" ht="15" customHeight="1" x14ac:dyDescent="0.2"/>
    <row r="47" spans="1:10" customFormat="1" ht="15" customHeight="1" x14ac:dyDescent="0.2"/>
    <row r="48" spans="1:10" customFormat="1" ht="15" customHeight="1" x14ac:dyDescent="0.2"/>
    <row r="49" spans="1:1" customFormat="1" ht="15" customHeight="1" x14ac:dyDescent="0.2"/>
    <row r="50" spans="1:1" customFormat="1" ht="15" customHeight="1" x14ac:dyDescent="0.2"/>
    <row r="51" spans="1:1" customFormat="1" ht="15" customHeight="1" x14ac:dyDescent="0.2"/>
    <row r="52" spans="1:1" customFormat="1" ht="15" customHeight="1" x14ac:dyDescent="0.2">
      <c r="A52" s="9"/>
    </row>
    <row r="53" spans="1:1" customFormat="1" ht="15" customHeight="1" x14ac:dyDescent="0.2">
      <c r="A53" s="9"/>
    </row>
    <row r="54" spans="1:1" customFormat="1" ht="15" customHeight="1" x14ac:dyDescent="0.2">
      <c r="A54" s="11"/>
    </row>
    <row r="55" spans="1:1" customFormat="1" ht="15" customHeight="1" x14ac:dyDescent="0.2">
      <c r="A55" s="10"/>
    </row>
    <row r="56" spans="1:1" customFormat="1" ht="15" customHeight="1" x14ac:dyDescent="0.2"/>
    <row r="57" spans="1:1" customFormat="1" ht="15" customHeight="1" x14ac:dyDescent="0.2"/>
    <row r="58" spans="1:1" customFormat="1" ht="15" customHeight="1" x14ac:dyDescent="0.2"/>
    <row r="59" spans="1:1" customFormat="1" ht="15" customHeight="1" x14ac:dyDescent="0.2"/>
    <row r="60" spans="1:1" customFormat="1" ht="15" customHeight="1" x14ac:dyDescent="0.2"/>
    <row r="61" spans="1:1" customFormat="1" ht="15" customHeight="1" x14ac:dyDescent="0.2"/>
    <row r="62" spans="1:1" customFormat="1" ht="15" customHeight="1" x14ac:dyDescent="0.2"/>
    <row r="63" spans="1:1" customFormat="1" ht="15" customHeight="1" x14ac:dyDescent="0.2"/>
    <row r="64" spans="1:1" customFormat="1" ht="30" customHeight="1" x14ac:dyDescent="0.2">
      <c r="A64" s="2"/>
    </row>
    <row r="65" spans="1:10" customFormat="1" ht="15" customHeight="1" x14ac:dyDescent="0.2">
      <c r="A65" s="2"/>
    </row>
    <row r="66" spans="1:10" customFormat="1" ht="15" customHeight="1" x14ac:dyDescent="0.2">
      <c r="A66" s="2"/>
    </row>
    <row r="67" spans="1:10" customFormat="1" ht="15" customHeight="1" x14ac:dyDescent="0.2"/>
    <row r="68" spans="1:10" customFormat="1" ht="15" customHeight="1" x14ac:dyDescent="0.2"/>
    <row r="69" spans="1:10" customFormat="1" ht="15" customHeight="1" x14ac:dyDescent="0.2"/>
    <row r="70" spans="1:10" customFormat="1" ht="15" customHeight="1" x14ac:dyDescent="0.2"/>
    <row r="71" spans="1:10" customFormat="1" ht="15" customHeight="1" x14ac:dyDescent="0.2"/>
    <row r="72" spans="1:10" customFormat="1" ht="15" customHeight="1" x14ac:dyDescent="0.2"/>
    <row r="73" spans="1:10" customFormat="1" ht="15" customHeight="1" x14ac:dyDescent="0.2">
      <c r="B73" s="1"/>
      <c r="C73" s="1"/>
      <c r="D73" s="2"/>
      <c r="E73" s="2"/>
      <c r="F73" s="2"/>
      <c r="G73" s="2"/>
      <c r="H73" s="2"/>
      <c r="I73" s="2"/>
      <c r="J73" s="2"/>
    </row>
    <row r="74" spans="1:10" customFormat="1" ht="15" customHeight="1" x14ac:dyDescent="0.2">
      <c r="B74" s="1"/>
      <c r="C74" s="1"/>
      <c r="D74" s="2"/>
      <c r="E74" s="2"/>
      <c r="F74" s="2"/>
      <c r="G74" s="2"/>
      <c r="H74" s="2"/>
      <c r="I74" s="2"/>
      <c r="J74" s="2"/>
    </row>
    <row r="75" spans="1:10" customFormat="1" ht="15" customHeight="1" x14ac:dyDescent="0.2">
      <c r="B75" s="1"/>
      <c r="C75" s="1"/>
      <c r="D75" s="2"/>
      <c r="E75" s="2"/>
      <c r="F75" s="2"/>
      <c r="G75" s="2"/>
      <c r="H75" s="2"/>
      <c r="I75" s="2"/>
      <c r="J75" s="2"/>
    </row>
    <row r="76" spans="1:10" customFormat="1" ht="15" customHeight="1" x14ac:dyDescent="0.2">
      <c r="B76" s="1"/>
      <c r="C76" s="1"/>
      <c r="D76" s="2"/>
      <c r="E76" s="2"/>
      <c r="F76" s="2"/>
      <c r="G76" s="2"/>
      <c r="H76" s="2"/>
      <c r="I76" s="2"/>
      <c r="J76" s="2"/>
    </row>
    <row r="77" spans="1:10" customFormat="1" ht="15" customHeight="1" x14ac:dyDescent="0.2">
      <c r="B77" s="1"/>
      <c r="C77" s="1"/>
      <c r="D77" s="2"/>
      <c r="E77" s="2"/>
      <c r="F77" s="2"/>
      <c r="G77" s="2"/>
      <c r="H77" s="2"/>
      <c r="I77" s="2"/>
      <c r="J77" s="2"/>
    </row>
    <row r="78" spans="1:10" customFormat="1" ht="15" customHeight="1" x14ac:dyDescent="0.2">
      <c r="B78" s="1"/>
      <c r="C78" s="1"/>
      <c r="D78" s="2"/>
      <c r="E78" s="2"/>
      <c r="F78" s="2"/>
      <c r="G78" s="2"/>
      <c r="H78" s="2"/>
      <c r="I78" s="2"/>
      <c r="J78" s="2"/>
    </row>
    <row r="79" spans="1:10" customFormat="1" ht="15" customHeight="1" x14ac:dyDescent="0.2">
      <c r="B79" s="1"/>
      <c r="C79" s="1"/>
      <c r="D79" s="2"/>
      <c r="E79" s="2"/>
      <c r="F79" s="2"/>
      <c r="G79" s="2"/>
      <c r="H79" s="2"/>
      <c r="I79" s="2"/>
      <c r="J79" s="2"/>
    </row>
    <row r="80" spans="1:10" customFormat="1" ht="15" customHeight="1" x14ac:dyDescent="0.2">
      <c r="B80" s="1"/>
      <c r="C80" s="1"/>
      <c r="D80" s="2"/>
      <c r="E80" s="2"/>
      <c r="F80" s="2"/>
      <c r="G80" s="2"/>
      <c r="H80" s="2"/>
      <c r="I80" s="2"/>
      <c r="J80" s="2"/>
    </row>
    <row r="81" spans="2:10" customFormat="1" ht="15" customHeight="1" x14ac:dyDescent="0.2">
      <c r="B81" s="1"/>
      <c r="C81" s="1"/>
      <c r="D81" s="2"/>
      <c r="E81" s="2"/>
      <c r="F81" s="2"/>
      <c r="G81" s="2"/>
      <c r="H81" s="2"/>
      <c r="I81" s="2"/>
      <c r="J81" s="2"/>
    </row>
    <row r="82" spans="2:10" customFormat="1" ht="15" customHeight="1" x14ac:dyDescent="0.2">
      <c r="B82" s="1"/>
      <c r="C82" s="1"/>
      <c r="D82" s="2"/>
      <c r="E82" s="2"/>
      <c r="F82" s="2"/>
      <c r="G82" s="2"/>
      <c r="H82" s="2"/>
      <c r="I82" s="2"/>
      <c r="J82" s="2"/>
    </row>
    <row r="83" spans="2:10" customFormat="1" ht="15" customHeight="1" x14ac:dyDescent="0.2">
      <c r="B83" s="1"/>
      <c r="C83" s="1"/>
      <c r="D83" s="2"/>
      <c r="E83" s="2"/>
      <c r="F83" s="2"/>
      <c r="G83" s="2"/>
      <c r="H83" s="2"/>
      <c r="I83" s="2"/>
      <c r="J83" s="2"/>
    </row>
    <row r="84" spans="2:10" customFormat="1" ht="15" customHeight="1" x14ac:dyDescent="0.2">
      <c r="B84" s="1"/>
      <c r="C84" s="1"/>
      <c r="D84" s="2"/>
      <c r="E84" s="2"/>
      <c r="F84" s="2"/>
      <c r="G84" s="2"/>
      <c r="H84" s="2"/>
      <c r="I84" s="2"/>
      <c r="J84" s="2"/>
    </row>
    <row r="85" spans="2:10" customFormat="1" ht="15" customHeight="1" x14ac:dyDescent="0.2">
      <c r="B85" s="1"/>
      <c r="C85" s="1"/>
      <c r="D85" s="2"/>
      <c r="E85" s="2"/>
      <c r="F85" s="2"/>
      <c r="G85" s="2"/>
      <c r="H85" s="2"/>
      <c r="I85" s="2"/>
      <c r="J85" s="2"/>
    </row>
    <row r="86" spans="2:10" customFormat="1" ht="15" customHeight="1" x14ac:dyDescent="0.2">
      <c r="B86" s="1"/>
      <c r="C86" s="1"/>
      <c r="D86" s="2"/>
      <c r="E86" s="2"/>
      <c r="F86" s="2"/>
      <c r="G86" s="2"/>
      <c r="H86" s="2"/>
      <c r="I86" s="2"/>
      <c r="J86" s="2"/>
    </row>
    <row r="87" spans="2:10" customFormat="1" ht="15" customHeight="1" x14ac:dyDescent="0.2">
      <c r="B87" s="1"/>
      <c r="C87" s="1"/>
      <c r="D87" s="2"/>
      <c r="E87" s="2"/>
      <c r="F87" s="2"/>
      <c r="G87" s="2"/>
      <c r="H87" s="2"/>
      <c r="I87" s="2"/>
      <c r="J87" s="2"/>
    </row>
    <row r="88" spans="2:10" customFormat="1" ht="15" customHeight="1" x14ac:dyDescent="0.2">
      <c r="B88" s="1"/>
      <c r="C88" s="1"/>
      <c r="D88" s="2"/>
      <c r="E88" s="2"/>
      <c r="F88" s="2"/>
      <c r="G88" s="2"/>
      <c r="H88" s="2"/>
      <c r="I88" s="2"/>
      <c r="J88" s="2"/>
    </row>
    <row r="89" spans="2:10" customFormat="1" ht="15" customHeight="1" x14ac:dyDescent="0.2">
      <c r="B89" s="1"/>
      <c r="C89" s="1"/>
      <c r="D89" s="2"/>
      <c r="E89" s="2"/>
      <c r="F89" s="2"/>
      <c r="G89" s="2"/>
      <c r="H89" s="2"/>
      <c r="I89" s="2"/>
      <c r="J89" s="2"/>
    </row>
    <row r="90" spans="2:10" customFormat="1" ht="15" customHeight="1" x14ac:dyDescent="0.2">
      <c r="B90" s="1"/>
      <c r="C90" s="1"/>
      <c r="D90" s="2"/>
      <c r="E90" s="2"/>
      <c r="F90" s="2"/>
      <c r="G90" s="2"/>
      <c r="H90" s="2"/>
      <c r="I90" s="2"/>
      <c r="J90" s="2"/>
    </row>
    <row r="91" spans="2:10" customFormat="1" ht="15" customHeight="1" x14ac:dyDescent="0.2">
      <c r="B91" s="1"/>
      <c r="C91" s="1"/>
      <c r="D91" s="2"/>
      <c r="E91" s="2"/>
      <c r="F91" s="2"/>
      <c r="G91" s="2"/>
      <c r="H91" s="2"/>
      <c r="I91" s="2"/>
      <c r="J91" s="2"/>
    </row>
    <row r="92" spans="2:10" customFormat="1" ht="15" customHeight="1" x14ac:dyDescent="0.2">
      <c r="B92" s="1"/>
      <c r="C92" s="1"/>
      <c r="D92" s="2"/>
      <c r="E92" s="2"/>
      <c r="F92" s="2"/>
      <c r="G92" s="2"/>
      <c r="H92" s="2"/>
      <c r="I92" s="2"/>
      <c r="J92" s="2"/>
    </row>
    <row r="93" spans="2:10" customFormat="1" ht="15" customHeight="1" x14ac:dyDescent="0.2">
      <c r="B93" s="1"/>
      <c r="C93" s="1"/>
      <c r="D93" s="2"/>
      <c r="E93" s="2"/>
      <c r="F93" s="2"/>
      <c r="G93" s="2"/>
      <c r="H93" s="2"/>
      <c r="I93" s="2"/>
      <c r="J93" s="2"/>
    </row>
    <row r="94" spans="2:10" customFormat="1" ht="15" customHeight="1" x14ac:dyDescent="0.2">
      <c r="B94" s="1"/>
      <c r="C94" s="1"/>
      <c r="D94" s="2"/>
      <c r="E94" s="2"/>
      <c r="F94" s="2"/>
      <c r="G94" s="2"/>
      <c r="H94" s="2"/>
      <c r="I94" s="2"/>
      <c r="J94" s="2"/>
    </row>
    <row r="95" spans="2:10" customFormat="1" ht="15" customHeight="1" x14ac:dyDescent="0.2">
      <c r="B95" s="1"/>
      <c r="C95" s="1"/>
      <c r="D95" s="2"/>
      <c r="E95" s="2"/>
      <c r="F95" s="2"/>
      <c r="G95" s="2"/>
      <c r="H95" s="2"/>
      <c r="I95" s="2"/>
      <c r="J95" s="2"/>
    </row>
    <row r="96" spans="2:10" customFormat="1" ht="15" customHeight="1" x14ac:dyDescent="0.2">
      <c r="B96" s="1"/>
      <c r="C96" s="1"/>
      <c r="D96" s="2"/>
      <c r="E96" s="2"/>
      <c r="F96" s="2"/>
      <c r="G96" s="2"/>
      <c r="H96" s="2"/>
      <c r="I96" s="2"/>
      <c r="J96" s="2"/>
    </row>
    <row r="97" spans="2:10" customFormat="1" ht="15" customHeight="1" x14ac:dyDescent="0.2">
      <c r="B97" s="1"/>
      <c r="C97" s="1"/>
      <c r="D97" s="2"/>
      <c r="E97" s="2"/>
      <c r="F97" s="2"/>
      <c r="G97" s="2"/>
      <c r="H97" s="2"/>
      <c r="I97" s="2"/>
      <c r="J97" s="2"/>
    </row>
    <row r="98" spans="2:10" customFormat="1" ht="15" customHeight="1" x14ac:dyDescent="0.2">
      <c r="B98" s="1"/>
      <c r="C98" s="1"/>
      <c r="D98" s="2"/>
      <c r="E98" s="2"/>
      <c r="F98" s="2"/>
      <c r="G98" s="2"/>
      <c r="H98" s="2"/>
      <c r="I98" s="2"/>
      <c r="J98" s="2"/>
    </row>
    <row r="99" spans="2:10" customFormat="1" ht="15" customHeight="1" x14ac:dyDescent="0.2">
      <c r="B99" s="1"/>
      <c r="C99" s="1"/>
      <c r="D99" s="2"/>
      <c r="E99" s="2"/>
      <c r="F99" s="2"/>
      <c r="G99" s="2"/>
      <c r="H99" s="2"/>
      <c r="I99" s="2"/>
      <c r="J99" s="2"/>
    </row>
    <row r="100" spans="2:10" customFormat="1" ht="15" customHeight="1" x14ac:dyDescent="0.2">
      <c r="B100" s="1"/>
      <c r="C100" s="1"/>
      <c r="D100" s="2"/>
      <c r="E100" s="2"/>
      <c r="F100" s="2"/>
      <c r="G100" s="2"/>
      <c r="H100" s="2"/>
      <c r="I100" s="2"/>
      <c r="J100" s="2"/>
    </row>
    <row r="101" spans="2:10" customFormat="1" ht="15" customHeight="1" x14ac:dyDescent="0.2">
      <c r="B101" s="1"/>
      <c r="C101" s="1"/>
      <c r="D101" s="2"/>
      <c r="E101" s="2"/>
      <c r="F101" s="2"/>
      <c r="G101" s="2"/>
      <c r="H101" s="2"/>
      <c r="I101" s="2"/>
      <c r="J101" s="2"/>
    </row>
    <row r="102" spans="2:10" customFormat="1" ht="15" customHeight="1" x14ac:dyDescent="0.2">
      <c r="B102" s="1"/>
      <c r="C102" s="1"/>
      <c r="D102" s="2"/>
      <c r="E102" s="2"/>
      <c r="F102" s="2"/>
      <c r="G102" s="2"/>
      <c r="H102" s="2"/>
      <c r="I102" s="2"/>
      <c r="J102" s="2"/>
    </row>
  </sheetData>
  <mergeCells count="9">
    <mergeCell ref="B34:J34"/>
    <mergeCell ref="B35:D35"/>
    <mergeCell ref="B36:D36"/>
    <mergeCell ref="B33:J33"/>
    <mergeCell ref="B2:J2"/>
    <mergeCell ref="B3:B4"/>
    <mergeCell ref="C3:D3"/>
    <mergeCell ref="E3:G3"/>
    <mergeCell ref="H3:J3"/>
  </mergeCells>
  <hyperlinks>
    <hyperlink ref="B36" r:id="rId1"/>
    <hyperlink ref="B36:D36" r:id="rId2" display="http://observatorioemigracao.pt/np4/8647.html"/>
    <hyperlink ref="C1" location="Indice!A1" display="[índice Ç]"/>
  </hyperlinks>
  <pageMargins left="0.7" right="0.7" top="0.75" bottom="0.75" header="0.3" footer="0.3"/>
  <pageSetup paperSize="9" orientation="portrait" horizontalDpi="4294967293"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showGridLines="0" workbookViewId="0">
      <selection activeCell="B1" sqref="B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11</v>
      </c>
      <c r="D1" s="6"/>
      <c r="E1" s="6"/>
      <c r="G1" s="7"/>
    </row>
    <row r="2" spans="1:7" ht="30" customHeight="1" x14ac:dyDescent="0.2">
      <c r="B2" s="144" t="s">
        <v>50</v>
      </c>
      <c r="C2" s="152"/>
      <c r="D2" s="152"/>
      <c r="E2" s="152"/>
      <c r="F2" s="152"/>
      <c r="G2" s="8"/>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6" customFormat="1" ht="15" customHeight="1" x14ac:dyDescent="0.2"/>
    <row r="18" spans="1:16" customFormat="1" ht="15" customHeight="1" x14ac:dyDescent="0.2"/>
    <row r="19" spans="1:16" customFormat="1" ht="15" customHeight="1" x14ac:dyDescent="0.2"/>
    <row r="20" spans="1:16" customFormat="1" ht="15" customHeight="1" x14ac:dyDescent="0.2"/>
    <row r="21" spans="1:16" customFormat="1" ht="15" customHeight="1" x14ac:dyDescent="0.2">
      <c r="A21" s="2"/>
      <c r="B21" s="1"/>
      <c r="C21" s="1"/>
      <c r="D21" s="2"/>
      <c r="E21" s="2"/>
      <c r="F21" s="2"/>
      <c r="G21" s="2"/>
    </row>
    <row r="22" spans="1:16" customFormat="1" ht="15" customHeight="1" x14ac:dyDescent="0.2">
      <c r="A22" s="2"/>
      <c r="B22" s="1"/>
      <c r="C22" s="1"/>
      <c r="D22" s="2"/>
      <c r="E22" s="2"/>
      <c r="F22" s="2"/>
      <c r="G22" s="2"/>
    </row>
    <row r="23" spans="1:16" customFormat="1" ht="174.95" customHeight="1" x14ac:dyDescent="0.2">
      <c r="A23" s="9" t="s">
        <v>9</v>
      </c>
      <c r="B23" s="128" t="s">
        <v>26</v>
      </c>
      <c r="C23" s="128"/>
      <c r="D23" s="128"/>
      <c r="E23" s="128"/>
      <c r="F23" s="128"/>
      <c r="G23" s="128"/>
      <c r="H23" s="81"/>
      <c r="I23" s="81"/>
      <c r="J23" s="81"/>
      <c r="K23" s="81"/>
      <c r="N23" s="72"/>
      <c r="P23" s="72"/>
    </row>
    <row r="24" spans="1:16" customFormat="1" ht="30" customHeight="1" x14ac:dyDescent="0.2">
      <c r="A24" s="9" t="s">
        <v>2</v>
      </c>
      <c r="B24" s="128" t="s">
        <v>29</v>
      </c>
      <c r="C24" s="128"/>
      <c r="D24" s="128"/>
      <c r="E24" s="128"/>
      <c r="F24" s="128"/>
      <c r="G24" s="128"/>
      <c r="H24" s="81"/>
      <c r="I24" s="81"/>
      <c r="J24" s="81"/>
    </row>
    <row r="25" spans="1:16" s="49" customFormat="1" ht="15" customHeight="1" x14ac:dyDescent="0.2">
      <c r="A25" s="50" t="s">
        <v>3</v>
      </c>
      <c r="B25" s="136" t="s">
        <v>13</v>
      </c>
      <c r="C25" s="136"/>
      <c r="D25" s="136"/>
      <c r="E25" s="51"/>
      <c r="F25" s="51"/>
      <c r="G25" s="18"/>
    </row>
    <row r="26" spans="1:16" s="49" customFormat="1" ht="15" customHeight="1" x14ac:dyDescent="0.2">
      <c r="A26" s="52" t="s">
        <v>4</v>
      </c>
      <c r="B26" s="117" t="s">
        <v>15</v>
      </c>
      <c r="C26" s="117"/>
      <c r="D26" s="117"/>
      <c r="E26" s="53"/>
      <c r="F26" s="53"/>
      <c r="G26" s="18"/>
    </row>
    <row r="27" spans="1:16" customFormat="1" ht="15" customHeight="1" x14ac:dyDescent="0.2"/>
    <row r="28" spans="1:16" customFormat="1" ht="15" customHeight="1" x14ac:dyDescent="0.2"/>
    <row r="29" spans="1:16" customFormat="1" ht="15" customHeight="1" x14ac:dyDescent="0.2"/>
    <row r="30" spans="1:16" customFormat="1" ht="15" customHeight="1" x14ac:dyDescent="0.2"/>
    <row r="31" spans="1:16" customFormat="1" ht="15" customHeight="1" x14ac:dyDescent="0.2"/>
    <row r="32" spans="1: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sheetData>
  <mergeCells count="5">
    <mergeCell ref="B26:D26"/>
    <mergeCell ref="B2:F2"/>
    <mergeCell ref="B25:D25"/>
    <mergeCell ref="B23:G23"/>
    <mergeCell ref="B24:G24"/>
  </mergeCells>
  <hyperlinks>
    <hyperlink ref="C1" location="Indice!A1" display="[índice Ç]"/>
    <hyperlink ref="B26" r:id="rId1" display="http://observatorioemigracao.pt/np4/6133.html"/>
    <hyperlink ref="B26:D26" r:id="rId2" display="http://observatorioemigracao.pt/np4/8647.html"/>
  </hyperlinks>
  <pageMargins left="0.7" right="0.7" top="0.75" bottom="0.75" header="0.3" footer="0.3"/>
  <pageSetup paperSize="9" orientation="portrait" horizontalDpi="4294967293" verticalDpi="3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Indice</vt:lpstr>
      <vt:lpstr>Quadro 1</vt:lpstr>
      <vt:lpstr>Quadro 2</vt:lpstr>
      <vt:lpstr>Quadro 3</vt:lpstr>
      <vt:lpstr>Quadro 4</vt:lpstr>
      <vt:lpstr>Quadro 5</vt:lpstr>
      <vt:lpstr>Quadro 6</vt:lpstr>
      <vt:lpstr>Quadro 7</vt:lpstr>
      <vt:lpstr>Grafico 1</vt:lpstr>
      <vt:lpstr>Grafico 2</vt:lpstr>
      <vt:lpstr>Grafico 3</vt:lpstr>
      <vt:lpstr>Grafico 4</vt:lpstr>
      <vt:lpstr>Grafico 5</vt:lpstr>
      <vt:lpstr>Metainformação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2015-09-02T20:08:05Z</dcterms:created>
  <dcterms:modified xsi:type="dcterms:W3CDTF">2022-07-21T10:52:37Z</dcterms:modified>
</cp:coreProperties>
</file>