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OEm fact sheet\Nascimentos Alemanha\"/>
    </mc:Choice>
  </mc:AlternateContent>
  <xr:revisionPtr revIDLastSave="0" documentId="13_ncr:1_{444FCD75-B551-4451-A5C8-49BC88005F36}" xr6:coauthVersionLast="46" xr6:coauthVersionMax="46" xr10:uidLastSave="{00000000-0000-0000-0000-000000000000}"/>
  <bookViews>
    <workbookView xWindow="-120" yWindow="-120" windowWidth="29040" windowHeight="15840" tabRatio="920" xr2:uid="{00000000-000D-0000-FFFF-FFFF00000000}"/>
  </bookViews>
  <sheets>
    <sheet name="Indice" sheetId="11" r:id="rId1"/>
    <sheet name="Quadro 1" sheetId="10" r:id="rId2"/>
    <sheet name="Quadro 2" sheetId="26" r:id="rId3"/>
    <sheet name="Quadro 3" sheetId="27" r:id="rId4"/>
    <sheet name="Quadro 4" sheetId="13" r:id="rId5"/>
    <sheet name="Grafico 1" sheetId="16" r:id="rId6"/>
    <sheet name="Grafico 2" sheetId="17" r:id="rId7"/>
    <sheet name="Grafico 3" sheetId="19" r:id="rId8"/>
    <sheet name="Metainformação" sheetId="25" r:id="rId9"/>
  </sheets>
  <externalReferences>
    <externalReference r:id="rId10"/>
  </externalReferences>
  <definedNames>
    <definedName name="Quadro_6__Nascimentos_em_França_por_principais_países_de_nascimento_da_mãe__valores_acumulados__1977_2018">Indice!#REF!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6" l="1"/>
  <c r="C5" i="26"/>
  <c r="E24" i="13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D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G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G8" i="13"/>
  <c r="F7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F5" i="10"/>
  <c r="J5" i="10"/>
  <c r="I5" i="10"/>
  <c r="B6" i="11"/>
  <c r="B5" i="11"/>
  <c r="B9" i="11"/>
  <c r="E6" i="11"/>
  <c r="E5" i="11"/>
  <c r="E4" i="11"/>
  <c r="B7" i="11"/>
  <c r="B4" i="11"/>
</calcChain>
</file>

<file path=xl/sharedStrings.xml><?xml version="1.0" encoding="utf-8"?>
<sst xmlns="http://schemas.openxmlformats.org/spreadsheetml/2006/main" count="465" uniqueCount="76">
  <si>
    <t>Total</t>
  </si>
  <si>
    <t>Portugal</t>
  </si>
  <si>
    <t>Ano</t>
  </si>
  <si>
    <t>França</t>
  </si>
  <si>
    <t>N</t>
  </si>
  <si>
    <t>Fonte</t>
  </si>
  <si>
    <t>Atualizado em</t>
  </si>
  <si>
    <t>link</t>
  </si>
  <si>
    <t>País</t>
  </si>
  <si>
    <r>
      <rPr>
        <b/>
        <sz val="8"/>
        <color theme="1"/>
        <rFont val="Arial"/>
        <family val="2"/>
      </rPr>
      <t>Unidade de medida:</t>
    </r>
    <r>
      <rPr>
        <sz val="8"/>
        <color theme="1"/>
        <rFont val="Arial"/>
        <family val="2"/>
      </rPr>
      <t xml:space="preserve"> indivíduos.</t>
    </r>
  </si>
  <si>
    <t>Metainformação</t>
  </si>
  <si>
    <t>Taxa de crescimento anual (%)</t>
  </si>
  <si>
    <t>..</t>
  </si>
  <si>
    <t>Posição</t>
  </si>
  <si>
    <t>Total de nascimentos</t>
  </si>
  <si>
    <t>Nascimentos de mães estrangeiras</t>
  </si>
  <si>
    <t>Nascimentos de mães portuguesas</t>
  </si>
  <si>
    <t>Em %
do total de nascimentos</t>
  </si>
  <si>
    <t>Em % dos nascimentos de estrangeiros</t>
  </si>
  <si>
    <t>Em % do total 
de nascimentos</t>
  </si>
  <si>
    <t>Nota</t>
  </si>
  <si>
    <t>Espanha</t>
  </si>
  <si>
    <t>Reino Unido</t>
  </si>
  <si>
    <t>Itália</t>
  </si>
  <si>
    <t>Polónia</t>
  </si>
  <si>
    <t>Alemanha</t>
  </si>
  <si>
    <t>2000-09</t>
  </si>
  <si>
    <t>Holanda</t>
  </si>
  <si>
    <t>Bélgica</t>
  </si>
  <si>
    <t>O Observatório da Emigração é uma estrutura técnica e de investigação independente integrada no Centro de Investigação e Estudos de Sociologia do Iscte, Instituto Universitário de Lisboa, onde tem a sua sede. Funciona com base numa parceria entre o Centro de Investigação e Estudos de Sociologia, do Iscte, o Centro de Estudos Geográficos, da Universidade de Lisboa, o Instituto de Sociologia, da Universidade do Porto, e o Centro de Investigação em Sociologia Económica e das Organizações, da Universidade de Lisboa. Tem um protocolo de cooperação com o Ministério dos Negócios Estrangeiros.</t>
  </si>
  <si>
    <t>Mães estrangeiras</t>
  </si>
  <si>
    <t>Percentagem</t>
  </si>
  <si>
    <t>Percentagem acumulada (mães estrangeiras)</t>
  </si>
  <si>
    <r>
      <t xml:space="preserve">ÍNDICE </t>
    </r>
    <r>
      <rPr>
        <b/>
        <sz val="8"/>
        <color rgb="FFC00000"/>
        <rFont val="Wingdings 3"/>
        <family val="1"/>
        <charset val="2"/>
      </rPr>
      <t>Ç</t>
    </r>
  </si>
  <si>
    <t>Quadro elaborado pelo Observatório da Emigração, valores de Statistisches Bundesamt Deutschland.</t>
  </si>
  <si>
    <t>Gráfico elaborado pelo Observatório da Emigração, valores de Statistisches Bundesamt Deutschland.</t>
  </si>
  <si>
    <t>Gráfico elaborado pelo Observatório da Emigração, valores Statistisches Bundesamt Deutschland.</t>
  </si>
  <si>
    <r>
      <rPr>
        <b/>
        <sz val="8"/>
        <color theme="1"/>
        <rFont val="Arial"/>
        <family val="2"/>
      </rPr>
      <t>Fonte:</t>
    </r>
    <r>
      <rPr>
        <sz val="8"/>
        <color theme="1"/>
        <rFont val="Arial"/>
        <family val="2"/>
      </rPr>
      <t xml:space="preserve"> Statistisches Bundesamt Deutschland.</t>
    </r>
  </si>
  <si>
    <r>
      <rPr>
        <b/>
        <sz val="8"/>
        <color theme="1"/>
        <rFont val="Arial"/>
        <family val="2"/>
      </rPr>
      <t>Link da fonte:</t>
    </r>
    <r>
      <rPr>
        <sz val="8"/>
        <color theme="1"/>
        <rFont val="Arial"/>
        <family val="2"/>
      </rPr>
      <t xml:space="preserve"> https://www.destatis.de/EN/Home/_node.html</t>
    </r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</si>
  <si>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Nascimentos na Alemanha de mães portuguesas, 1960-2020</t>
    </r>
  </si>
  <si>
    <r>
      <rPr>
        <b/>
        <sz val="9"/>
        <color rgb="FFC00000"/>
        <rFont val="Arial"/>
        <family val="2"/>
      </rPr>
      <t>Gráfico 2</t>
    </r>
    <r>
      <rPr>
        <b/>
        <sz val="9"/>
        <color theme="1"/>
        <rFont val="Arial"/>
        <family val="2"/>
      </rPr>
      <t xml:space="preserve">  Taxa de variação dos nascimentos na Alemanha, 1960-2020</t>
    </r>
  </si>
  <si>
    <r>
      <rPr>
        <b/>
        <sz val="9"/>
        <color rgb="FFC00000"/>
        <rFont val="Arial"/>
        <family val="2"/>
      </rPr>
      <t>Gráfico 3</t>
    </r>
    <r>
      <rPr>
        <b/>
        <sz val="9"/>
        <color theme="1"/>
        <rFont val="Arial"/>
        <family val="2"/>
      </rPr>
      <t xml:space="preserve">  Nascimentos na Alemanha, por principais países estrangeiros de nacionalidade da mãe, valores acumulados, 1960-2020</t>
    </r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</si>
  <si>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Nascimentos na Alemanha de mães portuguesas, 1960-2020</t>
    </r>
  </si>
  <si>
    <t>Nascimentos na Alemanha de mães portuguesas, 1960-2020: índice de quadros e gráficos</t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</si>
  <si>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Nascimentos na Alemanha, por principais países de nacionalidade da mãe, médias anuais por década, 1960-2020</t>
    </r>
  </si>
  <si>
    <r>
      <rPr>
        <b/>
        <sz val="9"/>
        <color rgb="FFC00000"/>
        <rFont val="Arial"/>
        <family val="2"/>
      </rPr>
      <t>Quadro 4</t>
    </r>
    <r>
      <rPr>
        <b/>
        <sz val="9"/>
        <color theme="1"/>
        <rFont val="Arial"/>
        <family val="2"/>
      </rPr>
      <t xml:space="preserve">  Nascimentos na Alemanha, por principais países de nacionalidade da mãe, valores acumulados, 1960-2020</t>
    </r>
  </si>
  <si>
    <t>Turquia</t>
  </si>
  <si>
    <t>Grécia</t>
  </si>
  <si>
    <t>Áustria</t>
  </si>
  <si>
    <t>Países escandinávios</t>
  </si>
  <si>
    <t>Hungria</t>
  </si>
  <si>
    <t>Suíça</t>
  </si>
  <si>
    <t>Montenegro</t>
  </si>
  <si>
    <t>Luxemburgo</t>
  </si>
  <si>
    <t>Outros países europeus</t>
  </si>
  <si>
    <t>Ásia</t>
  </si>
  <si>
    <t>África</t>
  </si>
  <si>
    <t>América</t>
  </si>
  <si>
    <t>Oceânia</t>
  </si>
  <si>
    <t>Sem Estado, desconhecido, incerto, não especificado</t>
  </si>
  <si>
    <t>Sérvia (inclui Kosovo)</t>
  </si>
  <si>
    <t>1960-69</t>
  </si>
  <si>
    <t>1970-79</t>
  </si>
  <si>
    <t>Bélica</t>
  </si>
  <si>
    <t>1980-89</t>
  </si>
  <si>
    <t>Áutria</t>
  </si>
  <si>
    <t>1990-99</t>
  </si>
  <si>
    <t>2010-19</t>
  </si>
  <si>
    <t>Mães alemãs</t>
  </si>
  <si>
    <r>
      <rPr>
        <b/>
        <sz val="8"/>
        <color theme="1"/>
        <rFont val="Arial"/>
        <family val="2"/>
      </rPr>
      <t xml:space="preserve">Nascimento na Alemanha: </t>
    </r>
    <r>
      <rPr>
        <sz val="8"/>
        <color theme="1"/>
        <rFont val="Arial"/>
        <family val="2"/>
      </rPr>
      <t>A diferença entre crianças nascidas vivas e nado-mortas é estabelecido na "Portaria de Execução do Estado Civil Act (PStV)" (Ordinance Implementing the Civil Status Act). De acordo com estas disposições, são considerados recém-nascidos as crianças cujo coração bate, cordão umbilical pulsa ou cuja respiração pulmonar natural tenha começado depois separação do corpo da mãe.</t>
    </r>
  </si>
  <si>
    <t>Acumulado
1960-2020</t>
  </si>
  <si>
    <t>Quadro 2  Nascimentos na Alemanha, por principais países de nacionalidade da mãe, 1960-2020</t>
  </si>
  <si>
    <t>Até 1992 só estão a ser contabilizados os nascimentos na República Federal da Alemanha.</t>
  </si>
  <si>
    <t>Até 1992 só estão a ser contabilizados os nascimentos na República Federal da Alemanha.
O valor da Sérvia e do Montenegro na década de 2000 é a média dos anos de 2006 a 2009 e o valor da Sérvia na década de 2010 é a média dos anos de 2010 a 2017.</t>
  </si>
  <si>
    <t>http://observatorioemigracao.pt/np4/8128.html</t>
  </si>
  <si>
    <t>28 de outubro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</si>
</sst>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4" tint="0.79998168889431442"/>
      </bottom>
      <diagonal/>
    </border>
    <border>
      <left style="thin">
        <color auto="1"/>
      </left>
      <right/>
      <top style="thin">
        <color auto="1"/>
      </top>
      <bottom style="thin">
        <color theme="4" tint="0.79998168889431442"/>
      </bottom>
      <diagonal/>
    </border>
    <border>
      <left/>
      <right style="thin">
        <color auto="1"/>
      </right>
      <top style="thin">
        <color auto="1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auto="1"/>
      </bottom>
      <diagonal/>
    </border>
    <border>
      <left style="thin">
        <color auto="1"/>
      </left>
      <right/>
      <top style="thin">
        <color theme="4" tint="0.79998168889431442"/>
      </top>
      <bottom style="thin">
        <color auto="1"/>
      </bottom>
      <diagonal/>
    </border>
    <border>
      <left/>
      <right style="thin">
        <color auto="1"/>
      </right>
      <top style="thin">
        <color theme="4" tint="0.79998168889431442"/>
      </top>
      <bottom style="thin">
        <color auto="1"/>
      </bottom>
      <diagonal/>
    </border>
    <border>
      <left/>
      <right/>
      <top style="thin">
        <color indexed="64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/>
      <diagonal/>
    </border>
    <border>
      <left/>
      <right style="thin">
        <color auto="1"/>
      </right>
      <top style="hair">
        <color theme="4" tint="0.79998168889431442"/>
      </top>
      <bottom style="hair">
        <color theme="4" tint="0.79998168889431442"/>
      </bottom>
      <diagonal/>
    </border>
    <border>
      <left style="thin">
        <color auto="1"/>
      </left>
      <right/>
      <top style="hair">
        <color theme="4" tint="0.79998168889431442"/>
      </top>
      <bottom style="hair">
        <color theme="4" tint="0.79998168889431442"/>
      </bottom>
      <diagonal/>
    </border>
    <border>
      <left/>
      <right style="thin">
        <color auto="1"/>
      </right>
      <top style="hair">
        <color theme="4" tint="0.79998168889431442"/>
      </top>
      <bottom style="thin">
        <color auto="1"/>
      </bottom>
      <diagonal/>
    </border>
    <border>
      <left style="thin">
        <color auto="1"/>
      </left>
      <right/>
      <top style="hair">
        <color theme="4" tint="0.79998168889431442"/>
      </top>
      <bottom style="thin">
        <color auto="1"/>
      </bottom>
      <diagonal/>
    </border>
    <border>
      <left/>
      <right/>
      <top style="hair">
        <color theme="4" tint="0.7999816888943144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theme="4" tint="0.79998168889431442"/>
      </top>
      <bottom style="hair">
        <color theme="4" tint="0.79998168889431442"/>
      </bottom>
      <diagonal/>
    </border>
    <border>
      <left style="thin">
        <color auto="1"/>
      </left>
      <right style="thin">
        <color auto="1"/>
      </right>
      <top style="hair">
        <color theme="4" tint="0.79998168889431442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theme="4" tint="0.79998168889431442"/>
      </bottom>
      <diagonal/>
    </border>
    <border>
      <left/>
      <right style="thin">
        <color indexed="64"/>
      </right>
      <top style="thin">
        <color indexed="64"/>
      </top>
      <bottom style="hair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4" tint="0.79998168889431442"/>
      </bottom>
      <diagonal/>
    </border>
    <border>
      <left/>
      <right/>
      <top/>
      <bottom style="hair">
        <color theme="4" tint="0.7999816888943144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theme="4" tint="0.79998168889431442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2" fillId="0" borderId="0"/>
    <xf numFmtId="0" fontId="1" fillId="0" borderId="0"/>
    <xf numFmtId="0" fontId="1" fillId="0" borderId="0"/>
    <xf numFmtId="166" fontId="18" fillId="0" borderId="6" applyFill="0" applyProtection="0">
      <alignment horizontal="right" vertical="center" wrapText="1"/>
    </xf>
    <xf numFmtId="167" fontId="18" fillId="0" borderId="9" applyFill="0" applyProtection="0">
      <alignment horizontal="right" vertical="center" wrapText="1"/>
    </xf>
    <xf numFmtId="0" fontId="18" fillId="0" borderId="0" applyNumberFormat="0" applyFill="0" applyBorder="0" applyProtection="0">
      <alignment horizontal="left" vertical="center" wrapText="1"/>
    </xf>
    <xf numFmtId="168" fontId="18" fillId="0" borderId="0" applyFill="0" applyBorder="0" applyProtection="0">
      <alignment horizontal="right" vertical="center" wrapText="1"/>
    </xf>
    <xf numFmtId="169" fontId="18" fillId="0" borderId="8" applyFill="0" applyProtection="0">
      <alignment horizontal="right" vertical="center" wrapText="1"/>
    </xf>
  </cellStyleXfs>
  <cellXfs count="223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 vertical="top" indent="1"/>
    </xf>
    <xf numFmtId="3" fontId="13" fillId="0" borderId="0" xfId="0" applyNumberFormat="1" applyFont="1" applyAlignment="1">
      <alignment horizontal="right" vertical="center" indent="1"/>
    </xf>
    <xf numFmtId="3" fontId="0" fillId="0" borderId="0" xfId="0" applyNumberFormat="1" applyFont="1" applyAlignment="1">
      <alignment horizontal="right" vertical="center" indent="1"/>
    </xf>
    <xf numFmtId="0" fontId="7" fillId="0" borderId="0" xfId="0" applyFont="1" applyFill="1" applyAlignment="1">
      <alignment horizontal="left" vertical="top"/>
    </xf>
    <xf numFmtId="0" fontId="7" fillId="0" borderId="0" xfId="1" applyFont="1" applyFill="1" applyAlignment="1">
      <alignment horizontal="left" vertical="top"/>
    </xf>
    <xf numFmtId="3" fontId="14" fillId="0" borderId="0" xfId="1" applyNumberFormat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indent="1"/>
    </xf>
    <xf numFmtId="0" fontId="1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inden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indent="1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 applyProtection="1">
      <alignment horizontal="left" vertical="center" wrapText="1" indent="1"/>
      <protection locked="0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7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0" xfId="0" applyBorder="1" applyAlignment="1">
      <alignment vertical="center" wrapText="1"/>
    </xf>
    <xf numFmtId="0" fontId="14" fillId="0" borderId="0" xfId="1" applyAlignment="1">
      <alignment vertical="top" wrapText="1"/>
    </xf>
    <xf numFmtId="0" fontId="0" fillId="0" borderId="0" xfId="0" applyBorder="1" applyAlignment="1">
      <alignment horizontal="left" vertical="center" wrapText="1" indent="1"/>
    </xf>
    <xf numFmtId="0" fontId="15" fillId="0" borderId="5" xfId="0" applyFont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14" fillId="0" borderId="0" xfId="1" applyAlignment="1">
      <alignment vertical="center"/>
    </xf>
    <xf numFmtId="0" fontId="14" fillId="0" borderId="0" xfId="1" applyAlignment="1">
      <alignment vertical="center" wrapText="1"/>
    </xf>
    <xf numFmtId="0" fontId="14" fillId="0" borderId="0" xfId="1" quotePrefix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4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3" fontId="4" fillId="0" borderId="11" xfId="3" applyNumberFormat="1" applyFont="1" applyBorder="1" applyAlignment="1">
      <alignment horizontal="center" vertical="center" wrapText="1"/>
    </xf>
    <xf numFmtId="3" fontId="4" fillId="0" borderId="12" xfId="3" applyNumberFormat="1" applyFont="1" applyBorder="1" applyAlignment="1">
      <alignment horizontal="center" vertical="center" wrapText="1"/>
    </xf>
    <xf numFmtId="3" fontId="4" fillId="0" borderId="12" xfId="3" applyNumberFormat="1" applyFont="1" applyBorder="1" applyAlignment="1">
      <alignment horizontal="center" vertical="center" wrapText="1"/>
    </xf>
    <xf numFmtId="0" fontId="14" fillId="0" borderId="0" xfId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Fill="1" applyBorder="1" applyAlignment="1">
      <alignment horizontal="left" vertical="top" indent="1"/>
    </xf>
    <xf numFmtId="3" fontId="14" fillId="0" borderId="0" xfId="0" applyNumberFormat="1" applyFont="1" applyFill="1" applyBorder="1" applyAlignment="1">
      <alignment horizontal="right" vertical="top" indent="2"/>
    </xf>
    <xf numFmtId="0" fontId="0" fillId="0" borderId="0" xfId="0" applyFill="1"/>
    <xf numFmtId="3" fontId="0" fillId="0" borderId="0" xfId="0" applyNumberFormat="1" applyFont="1" applyFill="1" applyAlignment="1">
      <alignment horizontal="right" vertical="center" indent="1"/>
    </xf>
    <xf numFmtId="0" fontId="6" fillId="0" borderId="0" xfId="0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right" vertical="center" indent="1"/>
    </xf>
    <xf numFmtId="0" fontId="14" fillId="0" borderId="0" xfId="0" applyFont="1" applyFill="1" applyAlignment="1">
      <alignment horizontal="left" vertical="center" wrapText="1"/>
    </xf>
    <xf numFmtId="165" fontId="0" fillId="0" borderId="0" xfId="0" applyNumberFormat="1"/>
    <xf numFmtId="0" fontId="14" fillId="0" borderId="15" xfId="0" applyNumberFormat="1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right" vertical="center" indent="2"/>
    </xf>
    <xf numFmtId="164" fontId="14" fillId="0" borderId="17" xfId="0" applyNumberFormat="1" applyFont="1" applyFill="1" applyBorder="1" applyAlignment="1">
      <alignment horizontal="right" vertical="center" indent="4"/>
    </xf>
    <xf numFmtId="165" fontId="14" fillId="0" borderId="15" xfId="0" applyNumberFormat="1" applyFont="1" applyFill="1" applyBorder="1" applyAlignment="1">
      <alignment horizontal="right" vertical="center" indent="2"/>
    </xf>
    <xf numFmtId="164" fontId="14" fillId="0" borderId="15" xfId="0" applyNumberFormat="1" applyFont="1" applyFill="1" applyBorder="1" applyAlignment="1">
      <alignment horizontal="right" vertical="center" indent="4"/>
    </xf>
    <xf numFmtId="3" fontId="14" fillId="0" borderId="16" xfId="0" applyNumberFormat="1" applyFont="1" applyFill="1" applyBorder="1" applyAlignment="1">
      <alignment horizontal="right" vertical="center" indent="3"/>
    </xf>
    <xf numFmtId="165" fontId="14" fillId="0" borderId="15" xfId="0" applyNumberFormat="1" applyFont="1" applyFill="1" applyBorder="1" applyAlignment="1">
      <alignment horizontal="right" vertical="center" indent="3"/>
    </xf>
    <xf numFmtId="0" fontId="14" fillId="0" borderId="18" xfId="0" applyNumberFormat="1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right" vertical="center" indent="2"/>
    </xf>
    <xf numFmtId="164" fontId="14" fillId="0" borderId="20" xfId="0" applyNumberFormat="1" applyFont="1" applyFill="1" applyBorder="1" applyAlignment="1">
      <alignment horizontal="right" vertical="center" indent="4"/>
    </xf>
    <xf numFmtId="165" fontId="14" fillId="0" borderId="18" xfId="0" applyNumberFormat="1" applyFont="1" applyFill="1" applyBorder="1" applyAlignment="1">
      <alignment horizontal="right" vertical="center" indent="2"/>
    </xf>
    <xf numFmtId="164" fontId="14" fillId="0" borderId="18" xfId="0" applyNumberFormat="1" applyFont="1" applyFill="1" applyBorder="1" applyAlignment="1">
      <alignment horizontal="right" vertical="center" indent="4"/>
    </xf>
    <xf numFmtId="3" fontId="14" fillId="0" borderId="19" xfId="0" applyNumberFormat="1" applyFont="1" applyFill="1" applyBorder="1" applyAlignment="1">
      <alignment horizontal="right" vertical="center" indent="3"/>
    </xf>
    <xf numFmtId="165" fontId="14" fillId="0" borderId="18" xfId="0" applyNumberFormat="1" applyFont="1" applyFill="1" applyBorder="1" applyAlignment="1">
      <alignment horizontal="right" vertical="center" indent="3"/>
    </xf>
    <xf numFmtId="0" fontId="14" fillId="0" borderId="18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Fill="1" applyBorder="1" applyAlignment="1">
      <alignment horizontal="right" vertical="center" wrapText="1" indent="2"/>
    </xf>
    <xf numFmtId="3" fontId="14" fillId="0" borderId="19" xfId="0" applyNumberFormat="1" applyFont="1" applyFill="1" applyBorder="1" applyAlignment="1">
      <alignment horizontal="right" vertical="center" wrapText="1" indent="3"/>
    </xf>
    <xf numFmtId="0" fontId="14" fillId="0" borderId="21" xfId="0" applyNumberFormat="1" applyFont="1" applyFill="1" applyBorder="1" applyAlignment="1">
      <alignment horizontal="center" vertical="center"/>
    </xf>
    <xf numFmtId="3" fontId="14" fillId="0" borderId="22" xfId="0" applyNumberFormat="1" applyFont="1" applyFill="1" applyBorder="1" applyAlignment="1">
      <alignment horizontal="right" vertical="center" indent="2"/>
    </xf>
    <xf numFmtId="164" fontId="14" fillId="0" borderId="23" xfId="0" applyNumberFormat="1" applyFont="1" applyFill="1" applyBorder="1" applyAlignment="1">
      <alignment horizontal="right" vertical="center" indent="4"/>
    </xf>
    <xf numFmtId="165" fontId="14" fillId="0" borderId="21" xfId="0" applyNumberFormat="1" applyFont="1" applyFill="1" applyBorder="1" applyAlignment="1">
      <alignment horizontal="right" vertical="center" indent="2"/>
    </xf>
    <xf numFmtId="164" fontId="14" fillId="0" borderId="21" xfId="0" applyNumberFormat="1" applyFont="1" applyFill="1" applyBorder="1" applyAlignment="1">
      <alignment horizontal="right" vertical="center" indent="4"/>
    </xf>
    <xf numFmtId="3" fontId="14" fillId="0" borderId="22" xfId="0" applyNumberFormat="1" applyFont="1" applyFill="1" applyBorder="1" applyAlignment="1">
      <alignment horizontal="right" vertical="center" indent="3"/>
    </xf>
    <xf numFmtId="165" fontId="14" fillId="0" borderId="21" xfId="0" applyNumberFormat="1" applyFont="1" applyFill="1" applyBorder="1" applyAlignment="1">
      <alignment horizontal="right" vertical="center" indent="3"/>
    </xf>
    <xf numFmtId="0" fontId="14" fillId="0" borderId="25" xfId="0" applyFont="1" applyFill="1" applyBorder="1" applyAlignment="1">
      <alignment horizontal="left" vertical="center" indent="1"/>
    </xf>
    <xf numFmtId="3" fontId="14" fillId="0" borderId="25" xfId="0" applyNumberFormat="1" applyFont="1" applyFill="1" applyBorder="1" applyAlignment="1">
      <alignment horizontal="right" vertical="center" indent="1"/>
    </xf>
    <xf numFmtId="0" fontId="7" fillId="0" borderId="25" xfId="0" applyFont="1" applyFill="1" applyBorder="1" applyAlignment="1">
      <alignment horizontal="left" vertical="center" indent="1"/>
    </xf>
    <xf numFmtId="3" fontId="7" fillId="0" borderId="25" xfId="0" applyNumberFormat="1" applyFont="1" applyFill="1" applyBorder="1" applyAlignment="1">
      <alignment horizontal="right" vertical="center" indent="1"/>
    </xf>
    <xf numFmtId="0" fontId="14" fillId="0" borderId="26" xfId="0" applyFont="1" applyFill="1" applyBorder="1" applyAlignment="1">
      <alignment horizontal="left" vertical="center" indent="1"/>
    </xf>
    <xf numFmtId="3" fontId="14" fillId="0" borderId="26" xfId="0" applyNumberFormat="1" applyFont="1" applyFill="1" applyBorder="1" applyAlignment="1">
      <alignment horizontal="right" vertical="center" indent="1"/>
    </xf>
    <xf numFmtId="0" fontId="15" fillId="0" borderId="27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left" vertical="center" indent="1"/>
    </xf>
    <xf numFmtId="3" fontId="15" fillId="0" borderId="27" xfId="0" applyNumberFormat="1" applyFont="1" applyFill="1" applyBorder="1" applyAlignment="1">
      <alignment horizontal="right" vertical="center" indent="2"/>
    </xf>
    <xf numFmtId="3" fontId="15" fillId="0" borderId="25" xfId="0" applyNumberFormat="1" applyFont="1" applyFill="1" applyBorder="1" applyAlignment="1">
      <alignment horizontal="right" vertical="center" indent="2"/>
    </xf>
    <xf numFmtId="0" fontId="0" fillId="0" borderId="25" xfId="0" applyFill="1" applyBorder="1" applyAlignment="1">
      <alignment horizontal="left" vertical="center" indent="1"/>
    </xf>
    <xf numFmtId="3" fontId="7" fillId="0" borderId="27" xfId="0" applyNumberFormat="1" applyFont="1" applyFill="1" applyBorder="1" applyAlignment="1">
      <alignment horizontal="right" vertical="center" indent="2"/>
    </xf>
    <xf numFmtId="3" fontId="14" fillId="0" borderId="27" xfId="0" applyNumberFormat="1" applyFont="1" applyFill="1" applyBorder="1" applyAlignment="1">
      <alignment horizontal="right" vertical="center" indent="2"/>
    </xf>
    <xf numFmtId="3" fontId="14" fillId="0" borderId="25" xfId="0" applyNumberFormat="1" applyFont="1" applyFill="1" applyBorder="1" applyAlignment="1">
      <alignment horizontal="right" vertical="center" indent="2"/>
    </xf>
    <xf numFmtId="0" fontId="15" fillId="0" borderId="28" xfId="0" applyFont="1" applyFill="1" applyBorder="1" applyAlignment="1">
      <alignment horizontal="left" vertical="center" indent="1"/>
    </xf>
    <xf numFmtId="0" fontId="7" fillId="0" borderId="28" xfId="0" applyFont="1" applyFill="1" applyBorder="1" applyAlignment="1">
      <alignment horizontal="left" vertical="center" indent="1"/>
    </xf>
    <xf numFmtId="3" fontId="7" fillId="0" borderId="25" xfId="0" applyNumberFormat="1" applyFont="1" applyFill="1" applyBorder="1" applyAlignment="1">
      <alignment horizontal="right" vertical="center" indent="2"/>
    </xf>
    <xf numFmtId="0" fontId="14" fillId="0" borderId="28" xfId="0" applyFont="1" applyFill="1" applyBorder="1" applyAlignment="1">
      <alignment horizontal="left" vertical="center" indent="1"/>
    </xf>
    <xf numFmtId="0" fontId="2" fillId="0" borderId="29" xfId="0" applyFont="1" applyFill="1" applyBorder="1" applyAlignment="1">
      <alignment horizontal="center" vertical="center"/>
    </xf>
    <xf numFmtId="3" fontId="15" fillId="0" borderId="32" xfId="0" applyNumberFormat="1" applyFont="1" applyFill="1" applyBorder="1" applyAlignment="1">
      <alignment horizontal="right" vertical="center" indent="2"/>
    </xf>
    <xf numFmtId="165" fontId="15" fillId="0" borderId="28" xfId="0" applyNumberFormat="1" applyFont="1" applyFill="1" applyBorder="1" applyAlignment="1">
      <alignment horizontal="right" vertical="center" indent="3"/>
    </xf>
    <xf numFmtId="0" fontId="15" fillId="0" borderId="29" xfId="0" applyFont="1" applyFill="1" applyBorder="1" applyAlignment="1">
      <alignment horizontal="center" vertical="center"/>
    </xf>
    <xf numFmtId="3" fontId="15" fillId="0" borderId="33" xfId="0" applyNumberFormat="1" applyFont="1" applyFill="1" applyBorder="1" applyAlignment="1">
      <alignment horizontal="right" vertical="center" indent="2"/>
    </xf>
    <xf numFmtId="165" fontId="15" fillId="0" borderId="30" xfId="0" applyNumberFormat="1" applyFont="1" applyFill="1" applyBorder="1" applyAlignment="1">
      <alignment horizontal="right" vertical="center" indent="3"/>
    </xf>
    <xf numFmtId="0" fontId="2" fillId="0" borderId="2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indent="1"/>
    </xf>
    <xf numFmtId="3" fontId="2" fillId="0" borderId="35" xfId="0" applyNumberFormat="1" applyFont="1" applyFill="1" applyBorder="1" applyAlignment="1">
      <alignment horizontal="right" vertical="center" indent="2"/>
    </xf>
    <xf numFmtId="3" fontId="2" fillId="0" borderId="24" xfId="0" applyNumberFormat="1" applyFont="1" applyFill="1" applyBorder="1" applyAlignment="1">
      <alignment horizontal="right" vertical="center" indent="2"/>
    </xf>
    <xf numFmtId="3" fontId="2" fillId="0" borderId="36" xfId="0" applyNumberFormat="1" applyFont="1" applyFill="1" applyBorder="1" applyAlignment="1">
      <alignment horizontal="right" vertical="center" indent="2"/>
    </xf>
    <xf numFmtId="165" fontId="2" fillId="0" borderId="34" xfId="0" applyNumberFormat="1" applyFont="1" applyFill="1" applyBorder="1" applyAlignment="1">
      <alignment horizontal="right" vertical="center" indent="3"/>
    </xf>
    <xf numFmtId="0" fontId="14" fillId="0" borderId="37" xfId="0" applyFont="1" applyFill="1" applyBorder="1" applyAlignment="1">
      <alignment horizontal="left" vertical="center" indent="1"/>
    </xf>
    <xf numFmtId="3" fontId="14" fillId="0" borderId="37" xfId="0" applyNumberFormat="1" applyFont="1" applyFill="1" applyBorder="1" applyAlignment="1">
      <alignment horizontal="right" vertical="center" indent="1"/>
    </xf>
    <xf numFmtId="3" fontId="4" fillId="0" borderId="0" xfId="0" applyNumberFormat="1" applyFont="1" applyBorder="1" applyAlignment="1">
      <alignment horizontal="left" vertical="center" indent="1"/>
    </xf>
    <xf numFmtId="3" fontId="4" fillId="0" borderId="0" xfId="0" applyNumberFormat="1" applyFont="1" applyBorder="1" applyAlignment="1">
      <alignment horizontal="right" vertical="center" indent="1"/>
    </xf>
    <xf numFmtId="3" fontId="0" fillId="0" borderId="0" xfId="0" applyNumberFormat="1" applyBorder="1"/>
    <xf numFmtId="3" fontId="4" fillId="0" borderId="37" xfId="0" applyNumberFormat="1" applyFont="1" applyFill="1" applyBorder="1" applyAlignment="1">
      <alignment horizontal="right" vertical="center" indent="1"/>
    </xf>
    <xf numFmtId="3" fontId="4" fillId="0" borderId="26" xfId="0" applyNumberFormat="1" applyFont="1" applyFill="1" applyBorder="1" applyAlignment="1">
      <alignment horizontal="right" vertical="center" indent="1"/>
    </xf>
    <xf numFmtId="0" fontId="2" fillId="0" borderId="32" xfId="0" applyFont="1" applyFill="1" applyBorder="1" applyAlignment="1">
      <alignment horizontal="left" vertical="center" indent="1"/>
    </xf>
    <xf numFmtId="0" fontId="2" fillId="0" borderId="39" xfId="0" applyFont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indent="2"/>
    </xf>
    <xf numFmtId="0" fontId="15" fillId="0" borderId="25" xfId="0" applyFont="1" applyFill="1" applyBorder="1" applyAlignment="1">
      <alignment horizontal="left" vertical="center" indent="2"/>
    </xf>
    <xf numFmtId="0" fontId="14" fillId="0" borderId="25" xfId="0" applyFont="1" applyFill="1" applyBorder="1" applyAlignment="1">
      <alignment horizontal="left" vertical="center" indent="2"/>
    </xf>
    <xf numFmtId="0" fontId="15" fillId="0" borderId="33" xfId="0" applyFont="1" applyFill="1" applyBorder="1" applyAlignment="1">
      <alignment horizontal="left" vertical="center" indent="2"/>
    </xf>
    <xf numFmtId="0" fontId="2" fillId="0" borderId="3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 indent="1"/>
    </xf>
    <xf numFmtId="0" fontId="2" fillId="0" borderId="25" xfId="0" applyFont="1" applyFill="1" applyBorder="1" applyAlignment="1">
      <alignment horizontal="center" vertical="center"/>
    </xf>
    <xf numFmtId="3" fontId="2" fillId="0" borderId="32" xfId="0" applyNumberFormat="1" applyFont="1" applyFill="1" applyBorder="1" applyAlignment="1">
      <alignment horizontal="right" vertical="center" indent="2"/>
    </xf>
    <xf numFmtId="165" fontId="2" fillId="0" borderId="28" xfId="0" applyNumberFormat="1" applyFont="1" applyFill="1" applyBorder="1" applyAlignment="1">
      <alignment horizontal="right" vertical="center" indent="3"/>
    </xf>
    <xf numFmtId="164" fontId="15" fillId="0" borderId="27" xfId="0" applyNumberFormat="1" applyFont="1" applyFill="1" applyBorder="1" applyAlignment="1">
      <alignment horizontal="right" vertical="center" indent="3"/>
    </xf>
    <xf numFmtId="0" fontId="2" fillId="0" borderId="4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right" vertical="center" indent="3"/>
    </xf>
    <xf numFmtId="164" fontId="15" fillId="0" borderId="28" xfId="0" applyNumberFormat="1" applyFont="1" applyFill="1" applyBorder="1" applyAlignment="1">
      <alignment horizontal="right" vertical="center" indent="3"/>
    </xf>
    <xf numFmtId="164" fontId="15" fillId="0" borderId="29" xfId="0" applyNumberFormat="1" applyFont="1" applyFill="1" applyBorder="1" applyAlignment="1">
      <alignment horizontal="right" vertical="center" indent="3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7" fillId="0" borderId="25" xfId="0" applyFont="1" applyFill="1" applyBorder="1" applyAlignment="1">
      <alignment horizontal="left" vertical="center" indent="2"/>
    </xf>
    <xf numFmtId="0" fontId="7" fillId="0" borderId="27" xfId="0" applyFont="1" applyFill="1" applyBorder="1" applyAlignment="1">
      <alignment horizontal="center" vertical="center"/>
    </xf>
    <xf numFmtId="3" fontId="7" fillId="0" borderId="32" xfId="0" applyNumberFormat="1" applyFont="1" applyFill="1" applyBorder="1" applyAlignment="1">
      <alignment horizontal="right" vertical="center" indent="2"/>
    </xf>
    <xf numFmtId="165" fontId="7" fillId="0" borderId="28" xfId="0" applyNumberFormat="1" applyFont="1" applyFill="1" applyBorder="1" applyAlignment="1">
      <alignment horizontal="right" vertical="center" indent="3"/>
    </xf>
    <xf numFmtId="164" fontId="7" fillId="0" borderId="27" xfId="0" applyNumberFormat="1" applyFont="1" applyFill="1" applyBorder="1" applyAlignment="1">
      <alignment horizontal="right" vertical="center" indent="3"/>
    </xf>
    <xf numFmtId="164" fontId="7" fillId="0" borderId="25" xfId="0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/>
    <xf numFmtId="3" fontId="4" fillId="0" borderId="0" xfId="0" applyNumberFormat="1" applyFont="1" applyFill="1" applyBorder="1" applyAlignment="1">
      <alignment horizontal="right" vertical="center" indent="1"/>
    </xf>
    <xf numFmtId="3" fontId="14" fillId="0" borderId="0" xfId="0" applyNumberFormat="1" applyFont="1" applyBorder="1" applyAlignment="1">
      <alignment horizontal="left" vertical="center" indent="1"/>
    </xf>
    <xf numFmtId="3" fontId="14" fillId="0" borderId="0" xfId="0" applyNumberFormat="1" applyFont="1" applyBorder="1" applyAlignment="1">
      <alignment horizontal="right" vertical="center" indent="1"/>
    </xf>
    <xf numFmtId="3" fontId="14" fillId="0" borderId="8" xfId="0" applyNumberFormat="1" applyFont="1" applyBorder="1" applyAlignment="1">
      <alignment horizontal="left" vertical="top" wrapText="1" indent="1"/>
    </xf>
    <xf numFmtId="3" fontId="14" fillId="0" borderId="0" xfId="0" applyNumberFormat="1" applyFont="1" applyBorder="1" applyAlignment="1">
      <alignment horizontal="left" indent="1"/>
    </xf>
    <xf numFmtId="3" fontId="4" fillId="0" borderId="0" xfId="0" applyNumberFormat="1" applyFont="1" applyFill="1" applyBorder="1" applyAlignment="1">
      <alignment horizontal="right" indent="1"/>
    </xf>
    <xf numFmtId="3" fontId="14" fillId="0" borderId="0" xfId="0" applyNumberFormat="1" applyFont="1" applyBorder="1" applyAlignment="1">
      <alignment horizontal="right" indent="1"/>
    </xf>
    <xf numFmtId="3" fontId="4" fillId="0" borderId="8" xfId="0" applyNumberFormat="1" applyFont="1" applyFill="1" applyBorder="1" applyAlignment="1">
      <alignment horizontal="right" vertical="top" indent="1"/>
    </xf>
    <xf numFmtId="3" fontId="14" fillId="0" borderId="8" xfId="0" applyNumberFormat="1" applyFont="1" applyBorder="1" applyAlignment="1">
      <alignment horizontal="right" vertical="top" indent="1"/>
    </xf>
    <xf numFmtId="3" fontId="7" fillId="0" borderId="37" xfId="0" applyNumberFormat="1" applyFont="1" applyFill="1" applyBorder="1" applyAlignment="1">
      <alignment horizontal="right" vertical="center" indent="1"/>
    </xf>
    <xf numFmtId="0" fontId="2" fillId="0" borderId="27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left" vertical="center" wrapText="1" indent="1"/>
    </xf>
    <xf numFmtId="3" fontId="15" fillId="0" borderId="31" xfId="0" applyNumberFormat="1" applyFont="1" applyFill="1" applyBorder="1" applyAlignment="1">
      <alignment horizontal="right" vertical="top" indent="2"/>
    </xf>
    <xf numFmtId="0" fontId="14" fillId="0" borderId="30" xfId="0" applyFont="1" applyFill="1" applyBorder="1" applyAlignment="1">
      <alignment horizontal="left" vertical="center" wrapText="1" indent="1"/>
    </xf>
    <xf numFmtId="0" fontId="14" fillId="0" borderId="31" xfId="0" applyFont="1" applyFill="1" applyBorder="1" applyAlignment="1">
      <alignment horizontal="left" vertical="center" wrapText="1" indent="1"/>
    </xf>
    <xf numFmtId="3" fontId="14" fillId="0" borderId="31" xfId="0" applyNumberFormat="1" applyFont="1" applyFill="1" applyBorder="1" applyAlignment="1">
      <alignment horizontal="right" vertical="top" indent="2"/>
    </xf>
    <xf numFmtId="3" fontId="14" fillId="0" borderId="29" xfId="0" applyNumberFormat="1" applyFont="1" applyFill="1" applyBorder="1" applyAlignment="1">
      <alignment horizontal="right" vertical="top" indent="2"/>
    </xf>
    <xf numFmtId="0" fontId="18" fillId="0" borderId="0" xfId="0" applyFont="1"/>
    <xf numFmtId="164" fontId="0" fillId="0" borderId="0" xfId="0" applyNumberFormat="1"/>
    <xf numFmtId="1" fontId="0" fillId="0" borderId="0" xfId="0" applyNumberFormat="1"/>
    <xf numFmtId="3" fontId="14" fillId="0" borderId="0" xfId="0" applyNumberFormat="1" applyFont="1" applyFill="1" applyAlignment="1">
      <alignment horizontal="left" vertical="center" wrapText="1"/>
    </xf>
    <xf numFmtId="3" fontId="18" fillId="0" borderId="0" xfId="0" applyNumberFormat="1" applyFont="1"/>
    <xf numFmtId="164" fontId="18" fillId="0" borderId="0" xfId="0" applyNumberFormat="1" applyFont="1"/>
    <xf numFmtId="0" fontId="0" fillId="0" borderId="0" xfId="0" quotePrefix="1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4" fillId="0" borderId="0" xfId="1" quotePrefix="1" applyAlignment="1">
      <alignment vertical="center"/>
    </xf>
    <xf numFmtId="0" fontId="14" fillId="0" borderId="0" xfId="1" applyAlignment="1">
      <alignment vertical="center"/>
    </xf>
    <xf numFmtId="0" fontId="14" fillId="0" borderId="0" xfId="1" quotePrefix="1" applyAlignment="1">
      <alignment vertical="center" wrapText="1"/>
    </xf>
    <xf numFmtId="0" fontId="14" fillId="0" borderId="0" xfId="1" applyAlignment="1">
      <alignment vertical="center" wrapText="1"/>
    </xf>
    <xf numFmtId="0" fontId="15" fillId="0" borderId="11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14" fillId="0" borderId="0" xfId="1" applyFill="1" applyAlignment="1">
      <alignment horizontal="left" vertical="center" wrapText="1"/>
    </xf>
    <xf numFmtId="0" fontId="0" fillId="0" borderId="0" xfId="0" applyAlignment="1">
      <alignment vertical="top" wrapText="1"/>
    </xf>
    <xf numFmtId="0" fontId="9" fillId="0" borderId="2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3" fontId="4" fillId="0" borderId="7" xfId="3" applyNumberFormat="1" applyFont="1" applyBorder="1" applyAlignment="1">
      <alignment horizontal="center" vertical="center" wrapText="1"/>
    </xf>
    <xf numFmtId="3" fontId="4" fillId="0" borderId="3" xfId="3" applyNumberFormat="1" applyFont="1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0" fillId="0" borderId="0" xfId="0" quotePrefix="1" applyFont="1" applyFill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2" xfId="0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9" fillId="0" borderId="0" xfId="0" applyFont="1" applyAlignment="1"/>
    <xf numFmtId="0" fontId="0" fillId="0" borderId="0" xfId="0" applyAlignment="1"/>
    <xf numFmtId="0" fontId="0" fillId="0" borderId="0" xfId="0" applyFill="1" applyAlignment="1">
      <alignment horizontal="left" vertical="top" wrapText="1"/>
    </xf>
  </cellXfs>
  <cellStyles count="10">
    <cellStyle name="Hiperligação" xfId="1" builtinId="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rmal 54" xfId="4" xr:uid="{00000000-0005-0000-0000-000004000000}"/>
    <cellStyle name="ss15" xfId="7" xr:uid="{00000000-0005-0000-0000-000005000000}"/>
    <cellStyle name="ss16" xfId="5" xr:uid="{00000000-0005-0000-0000-000006000000}"/>
    <cellStyle name="ss17" xfId="8" xr:uid="{00000000-0005-0000-0000-000007000000}"/>
    <cellStyle name="ss22" xfId="6" xr:uid="{00000000-0005-0000-0000-000008000000}"/>
    <cellStyle name="ss2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1'!$B$5:$B$65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'Quadro 1'!$H$5:$H$65</c:f>
              <c:numCache>
                <c:formatCode>#,##0</c:formatCode>
                <c:ptCount val="61"/>
                <c:pt idx="0">
                  <c:v>9</c:v>
                </c:pt>
                <c:pt idx="1">
                  <c:v>24</c:v>
                </c:pt>
                <c:pt idx="2">
                  <c:v>24</c:v>
                </c:pt>
                <c:pt idx="3">
                  <c:v>39</c:v>
                </c:pt>
                <c:pt idx="4">
                  <c:v>82</c:v>
                </c:pt>
                <c:pt idx="5">
                  <c:v>113</c:v>
                </c:pt>
                <c:pt idx="6">
                  <c:v>241</c:v>
                </c:pt>
                <c:pt idx="7">
                  <c:v>546</c:v>
                </c:pt>
                <c:pt idx="8">
                  <c:v>638</c:v>
                </c:pt>
                <c:pt idx="9">
                  <c:v>829</c:v>
                </c:pt>
                <c:pt idx="10">
                  <c:v>1078</c:v>
                </c:pt>
                <c:pt idx="11">
                  <c:v>1404</c:v>
                </c:pt>
                <c:pt idx="12">
                  <c:v>1958</c:v>
                </c:pt>
                <c:pt idx="13">
                  <c:v>2299</c:v>
                </c:pt>
                <c:pt idx="14">
                  <c:v>2891</c:v>
                </c:pt>
                <c:pt idx="15">
                  <c:v>3226</c:v>
                </c:pt>
                <c:pt idx="16">
                  <c:v>2835</c:v>
                </c:pt>
                <c:pt idx="17">
                  <c:v>2346</c:v>
                </c:pt>
                <c:pt idx="18">
                  <c:v>1964</c:v>
                </c:pt>
                <c:pt idx="19">
                  <c:v>1812</c:v>
                </c:pt>
                <c:pt idx="20">
                  <c:v>1696</c:v>
                </c:pt>
                <c:pt idx="21">
                  <c:v>1673</c:v>
                </c:pt>
                <c:pt idx="22">
                  <c:v>1513</c:v>
                </c:pt>
                <c:pt idx="23">
                  <c:v>1266</c:v>
                </c:pt>
                <c:pt idx="24">
                  <c:v>980</c:v>
                </c:pt>
                <c:pt idx="25">
                  <c:v>880</c:v>
                </c:pt>
                <c:pt idx="26">
                  <c:v>983</c:v>
                </c:pt>
                <c:pt idx="27">
                  <c:v>1020</c:v>
                </c:pt>
                <c:pt idx="28">
                  <c:v>1067</c:v>
                </c:pt>
                <c:pt idx="29">
                  <c:v>1130</c:v>
                </c:pt>
                <c:pt idx="30">
                  <c:v>1184</c:v>
                </c:pt>
                <c:pt idx="31">
                  <c:v>1215</c:v>
                </c:pt>
                <c:pt idx="32">
                  <c:v>1390</c:v>
                </c:pt>
                <c:pt idx="33">
                  <c:v>1475</c:v>
                </c:pt>
                <c:pt idx="34">
                  <c:v>1438</c:v>
                </c:pt>
                <c:pt idx="35">
                  <c:v>1628</c:v>
                </c:pt>
                <c:pt idx="36">
                  <c:v>1760</c:v>
                </c:pt>
                <c:pt idx="37">
                  <c:v>1903</c:v>
                </c:pt>
                <c:pt idx="38">
                  <c:v>1870</c:v>
                </c:pt>
                <c:pt idx="39">
                  <c:v>1790</c:v>
                </c:pt>
                <c:pt idx="40">
                  <c:v>1906</c:v>
                </c:pt>
                <c:pt idx="41">
                  <c:v>1725</c:v>
                </c:pt>
                <c:pt idx="42">
                  <c:v>1650</c:v>
                </c:pt>
                <c:pt idx="43">
                  <c:v>1599</c:v>
                </c:pt>
                <c:pt idx="44">
                  <c:v>1379</c:v>
                </c:pt>
                <c:pt idx="45">
                  <c:v>1341</c:v>
                </c:pt>
                <c:pt idx="46">
                  <c:v>1312</c:v>
                </c:pt>
                <c:pt idx="47">
                  <c:v>1218</c:v>
                </c:pt>
                <c:pt idx="48">
                  <c:v>1187</c:v>
                </c:pt>
                <c:pt idx="49">
                  <c:v>1128</c:v>
                </c:pt>
                <c:pt idx="50">
                  <c:v>1038</c:v>
                </c:pt>
                <c:pt idx="51">
                  <c:v>1073</c:v>
                </c:pt>
                <c:pt idx="52">
                  <c:v>1092</c:v>
                </c:pt>
                <c:pt idx="53">
                  <c:v>1103</c:v>
                </c:pt>
                <c:pt idx="54">
                  <c:v>1265</c:v>
                </c:pt>
                <c:pt idx="55">
                  <c:v>1424</c:v>
                </c:pt>
                <c:pt idx="56">
                  <c:v>1383</c:v>
                </c:pt>
                <c:pt idx="57">
                  <c:v>1364</c:v>
                </c:pt>
                <c:pt idx="58">
                  <c:v>1374</c:v>
                </c:pt>
                <c:pt idx="59">
                  <c:v>1370</c:v>
                </c:pt>
                <c:pt idx="60">
                  <c:v>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B9-4738-9C3E-09406DF4A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553280"/>
        <c:axId val="21917222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'[1]Quadro 5'!$D$5:$D$11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78.378378378378372</c:v>
                      </c:pt>
                      <c:pt idx="1">
                        <c:v>73.786407766990294</c:v>
                      </c:pt>
                      <c:pt idx="2">
                        <c:v>73.80952380952381</c:v>
                      </c:pt>
                      <c:pt idx="3">
                        <c:v>37.662337662337663</c:v>
                      </c:pt>
                      <c:pt idx="4">
                        <c:v>60</c:v>
                      </c:pt>
                      <c:pt idx="5">
                        <c:v>87.171052631578945</c:v>
                      </c:pt>
                      <c:pt idx="6">
                        <c:v>77.604166666666657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5'!$D$3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4C6C-40BF-BD20-C20C9D11B463}"/>
                  </c:ext>
                </c:extLst>
              </c15:ser>
            </c15:filteredLineSeries>
            <c15:filteredLineSeries>
              <c15:ser>
                <c:idx val="3"/>
                <c:order val="2"/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5'!$F$5:$F$11</c15:sqref>
                        </c15:formulaRef>
                      </c:ext>
                    </c:extLst>
                    <c:numCache>
                      <c:formatCode>0</c:formatCode>
                      <c:ptCount val="7"/>
                      <c:pt idx="0">
                        <c:v>21.621621621621621</c:v>
                      </c:pt>
                      <c:pt idx="1">
                        <c:v>26.21359223300971</c:v>
                      </c:pt>
                      <c:pt idx="2">
                        <c:v>26.190476190476193</c:v>
                      </c:pt>
                      <c:pt idx="3">
                        <c:v>62.337662337662337</c:v>
                      </c:pt>
                      <c:pt idx="4">
                        <c:v>40</c:v>
                      </c:pt>
                      <c:pt idx="5">
                        <c:v>12.828947368421053</c:v>
                      </c:pt>
                      <c:pt idx="6">
                        <c:v>22.395833333333336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5'!$F$3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3-4C6C-40BF-BD20-C20C9D11B463}"/>
                  </c:ext>
                </c:extLst>
              </c15:ser>
            </c15:filteredLineSeries>
            <c15:filteredLineSeries>
              <c15:ser>
                <c:idx val="4"/>
                <c:order val="3"/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 formatCode="0">
                        <c:v>2012</c:v>
                      </c:pt>
                      <c:pt idx="5" formatCode="0">
                        <c:v>2013</c:v>
                      </c:pt>
                      <c:pt idx="6" formatCode="0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'[1]Quadro 5'!$G$5:$G$11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185</c:v>
                      </c:pt>
                      <c:pt idx="1">
                        <c:v>103</c:v>
                      </c:pt>
                      <c:pt idx="2">
                        <c:v>84</c:v>
                      </c:pt>
                      <c:pt idx="3">
                        <c:v>77</c:v>
                      </c:pt>
                      <c:pt idx="4">
                        <c:v>125</c:v>
                      </c:pt>
                      <c:pt idx="5">
                        <c:v>304</c:v>
                      </c:pt>
                      <c:pt idx="6">
                        <c:v>192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'[1]Quadro 5'!$G$3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4-4C6C-40BF-BD20-C20C9D11B463}"/>
                  </c:ext>
                </c:extLst>
              </c15:ser>
            </c15:filteredLineSeries>
          </c:ext>
        </c:extLst>
      </c:lineChart>
      <c:catAx>
        <c:axId val="2195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pt-PT"/>
          </a:p>
        </c:txPr>
        <c:crossAx val="219172224"/>
        <c:crosses val="autoZero"/>
        <c:auto val="0"/>
        <c:lblAlgn val="ctr"/>
        <c:lblOffset val="100"/>
        <c:tickMarkSkip val="10"/>
        <c:noMultiLvlLbl val="1"/>
      </c:catAx>
      <c:valAx>
        <c:axId val="219172224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19553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'Quadro 1'!$C$3:$D$3</c:f>
              <c:strCache>
                <c:ptCount val="1"/>
                <c:pt idx="0">
                  <c:v>Total de nascimentos</c:v>
                </c:pt>
              </c:strCache>
            </c:strRef>
          </c:tx>
          <c:spPr>
            <a:ln w="1905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'Quadro 1'!$B$5:$B$65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'Quadro 1'!$D$5:$D$65</c:f>
              <c:numCache>
                <c:formatCode>0.0</c:formatCode>
                <c:ptCount val="61"/>
                <c:pt idx="0">
                  <c:v>0</c:v>
                </c:pt>
                <c:pt idx="1">
                  <c:v>4.5484907018063581</c:v>
                </c:pt>
                <c:pt idx="2">
                  <c:v>0.57915229483542419</c:v>
                </c:pt>
                <c:pt idx="3">
                  <c:v>3.4923106527698025</c:v>
                </c:pt>
                <c:pt idx="4">
                  <c:v>1.0733092817441587</c:v>
                </c:pt>
                <c:pt idx="5">
                  <c:v>-1.9812527629507883</c:v>
                </c:pt>
                <c:pt idx="6">
                  <c:v>0.57615998038930627</c:v>
                </c:pt>
                <c:pt idx="7">
                  <c:v>-2.9405576263037432</c:v>
                </c:pt>
                <c:pt idx="8">
                  <c:v>-4.8686607308386129</c:v>
                </c:pt>
                <c:pt idx="9">
                  <c:v>-6.843399582398888</c:v>
                </c:pt>
                <c:pt idx="10">
                  <c:v>-10.254843622711007</c:v>
                </c:pt>
                <c:pt idx="11">
                  <c:v>-3.9814604690629523</c:v>
                </c:pt>
                <c:pt idx="12">
                  <c:v>-9.9305610859496056</c:v>
                </c:pt>
                <c:pt idx="13">
                  <c:v>-9.352494388303711</c:v>
                </c:pt>
                <c:pt idx="14">
                  <c:v>-1.456815489441226</c:v>
                </c:pt>
                <c:pt idx="15">
                  <c:v>-4.1286900936023727</c:v>
                </c:pt>
                <c:pt idx="16">
                  <c:v>0.38950095918148975</c:v>
                </c:pt>
                <c:pt idx="17">
                  <c:v>-3.4016697326536729</c:v>
                </c:pt>
                <c:pt idx="18">
                  <c:v>-1.0090255931202137</c:v>
                </c:pt>
                <c:pt idx="19">
                  <c:v>0.95686143896973874</c:v>
                </c:pt>
                <c:pt idx="20">
                  <c:v>6.6450280420080361</c:v>
                </c:pt>
                <c:pt idx="21">
                  <c:v>0.62836639238742009</c:v>
                </c:pt>
                <c:pt idx="22">
                  <c:v>-0.54182404488301472</c:v>
                </c:pt>
                <c:pt idx="23">
                  <c:v>-4.3459712511651389</c:v>
                </c:pt>
                <c:pt idx="24">
                  <c:v>-1.6863661838139166</c:v>
                </c:pt>
                <c:pt idx="25">
                  <c:v>0.34203133746576952</c:v>
                </c:pt>
                <c:pt idx="26">
                  <c:v>6.7913777072617307</c:v>
                </c:pt>
                <c:pt idx="27">
                  <c:v>2.5635700512650175</c:v>
                </c:pt>
                <c:pt idx="28">
                  <c:v>5.4904129219170983</c:v>
                </c:pt>
                <c:pt idx="29">
                  <c:v>0.63166380956177193</c:v>
                </c:pt>
                <c:pt idx="30">
                  <c:v>6.6998563540937539</c:v>
                </c:pt>
                <c:pt idx="31">
                  <c:v>-0.68055649141432184</c:v>
                </c:pt>
                <c:pt idx="32">
                  <c:v>-0.20159224645206564</c:v>
                </c:pt>
                <c:pt idx="33">
                  <c:v>10.77325837895431</c:v>
                </c:pt>
                <c:pt idx="34">
                  <c:v>-3.612512790454474</c:v>
                </c:pt>
                <c:pt idx="35">
                  <c:v>-0.569384474852626</c:v>
                </c:pt>
                <c:pt idx="36">
                  <c:v>4.0239355689402032</c:v>
                </c:pt>
                <c:pt idx="37">
                  <c:v>2.0301175985819384</c:v>
                </c:pt>
                <c:pt idx="38">
                  <c:v>-3.3415294524688761</c:v>
                </c:pt>
                <c:pt idx="39">
                  <c:v>-1.8203033244419942</c:v>
                </c:pt>
                <c:pt idx="40">
                  <c:v>-0.48589414903003103</c:v>
                </c:pt>
                <c:pt idx="41">
                  <c:v>-4.2404227384911906</c:v>
                </c:pt>
                <c:pt idx="42">
                  <c:v>-2.0729092208720488</c:v>
                </c:pt>
                <c:pt idx="43">
                  <c:v>-1.7419534237052403</c:v>
                </c:pt>
                <c:pt idx="44">
                  <c:v>-0.1555069114969001</c:v>
                </c:pt>
                <c:pt idx="45">
                  <c:v>-2.8098613705355007</c:v>
                </c:pt>
                <c:pt idx="46">
                  <c:v>-1.9059631522539462</c:v>
                </c:pt>
                <c:pt idx="47">
                  <c:v>1.804306075002529</c:v>
                </c:pt>
                <c:pt idx="48">
                  <c:v>-0.34284279168650755</c:v>
                </c:pt>
                <c:pt idx="49">
                  <c:v>-2.5476400484092636</c:v>
                </c:pt>
                <c:pt idx="50">
                  <c:v>1.9276046944488883</c:v>
                </c:pt>
                <c:pt idx="51">
                  <c:v>-2.2512084277974509</c:v>
                </c:pt>
                <c:pt idx="52">
                  <c:v>1.6386367580373644</c:v>
                </c:pt>
                <c:pt idx="53">
                  <c:v>1.265693109878498</c:v>
                </c:pt>
                <c:pt idx="54">
                  <c:v>4.817401172022187</c:v>
                </c:pt>
                <c:pt idx="55">
                  <c:v>3.1678758810339929</c:v>
                </c:pt>
                <c:pt idx="56">
                  <c:v>7.3966715249296726</c:v>
                </c:pt>
                <c:pt idx="57">
                  <c:v>-0.91487392868098993</c:v>
                </c:pt>
                <c:pt idx="58">
                  <c:v>0.33622802860040224</c:v>
                </c:pt>
                <c:pt idx="59">
                  <c:v>-1.1978062862925896</c:v>
                </c:pt>
                <c:pt idx="60">
                  <c:v>-0.63565911398424646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7-467F-90CE-4CD9DA889D67}"/>
            </c:ext>
          </c:extLst>
        </c:ser>
        <c:ser>
          <c:idx val="0"/>
          <c:order val="1"/>
          <c:tx>
            <c:strRef>
              <c:f>'Quadro 1'!$E$3:$G$3</c:f>
              <c:strCache>
                <c:ptCount val="1"/>
                <c:pt idx="0">
                  <c:v>Nascimentos de mães estrangeiras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'Quadro 1'!$B$5:$B$65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'Quadro 1'!$G$5:$G$65</c:f>
              <c:numCache>
                <c:formatCode>0.0</c:formatCode>
                <c:ptCount val="61"/>
                <c:pt idx="0">
                  <c:v>0</c:v>
                </c:pt>
                <c:pt idx="1">
                  <c:v>36.990650908449453</c:v>
                </c:pt>
                <c:pt idx="2">
                  <c:v>48.184393510172526</c:v>
                </c:pt>
                <c:pt idx="3">
                  <c:v>40.293708724365672</c:v>
                </c:pt>
                <c:pt idx="4">
                  <c:v>34.084855992567356</c:v>
                </c:pt>
                <c:pt idx="5">
                  <c:v>29.42073170731706</c:v>
                </c:pt>
                <c:pt idx="6">
                  <c:v>26.483920476853328</c:v>
                </c:pt>
                <c:pt idx="7">
                  <c:v>6.2589948359059804</c:v>
                </c:pt>
                <c:pt idx="8">
                  <c:v>-4.5199840658611095</c:v>
                </c:pt>
                <c:pt idx="9">
                  <c:v>18.677161850193301</c:v>
                </c:pt>
                <c:pt idx="10">
                  <c:v>32.823193025217961</c:v>
                </c:pt>
                <c:pt idx="11">
                  <c:v>34.340867785365162</c:v>
                </c:pt>
                <c:pt idx="12">
                  <c:v>16.07539239508769</c:v>
                </c:pt>
                <c:pt idx="13">
                  <c:v>9.7098694186072692</c:v>
                </c:pt>
                <c:pt idx="14">
                  <c:v>10.313031818885051</c:v>
                </c:pt>
                <c:pt idx="15">
                  <c:v>-0.20569590665145654</c:v>
                </c:pt>
                <c:pt idx="16">
                  <c:v>-7.5861487436056052</c:v>
                </c:pt>
                <c:pt idx="17">
                  <c:v>-8.8141366829891439</c:v>
                </c:pt>
                <c:pt idx="18">
                  <c:v>-3.4243910031909053</c:v>
                </c:pt>
                <c:pt idx="19">
                  <c:v>0.80241299517631148</c:v>
                </c:pt>
                <c:pt idx="20">
                  <c:v>6.3362265874828694</c:v>
                </c:pt>
                <c:pt idx="21">
                  <c:v>-0.52197448124758239</c:v>
                </c:pt>
                <c:pt idx="22">
                  <c:v>-7.8016022111377481</c:v>
                </c:pt>
                <c:pt idx="23">
                  <c:v>-14.029931144315881</c:v>
                </c:pt>
                <c:pt idx="24">
                  <c:v>-9.5865967445344893</c:v>
                </c:pt>
                <c:pt idx="25">
                  <c:v>-1.5336637690766395</c:v>
                </c:pt>
                <c:pt idx="26">
                  <c:v>8.4716718432044473</c:v>
                </c:pt>
                <c:pt idx="27">
                  <c:v>12.766587677725113</c:v>
                </c:pt>
                <c:pt idx="28">
                  <c:v>8.7695598333896214</c:v>
                </c:pt>
                <c:pt idx="29">
                  <c:v>8.1188619793463488</c:v>
                </c:pt>
                <c:pt idx="30">
                  <c:v>8.529217809355643</c:v>
                </c:pt>
                <c:pt idx="31">
                  <c:v>4.1690759234395358</c:v>
                </c:pt>
                <c:pt idx="32">
                  <c:v>9.2670122587989567</c:v>
                </c:pt>
                <c:pt idx="33">
                  <c:v>5.9927157506823647</c:v>
                </c:pt>
                <c:pt idx="34">
                  <c:v>-0.59463367478737439</c:v>
                </c:pt>
                <c:pt idx="35">
                  <c:v>1.0566401621325667</c:v>
                </c:pt>
                <c:pt idx="36">
                  <c:v>7.8916724620336112</c:v>
                </c:pt>
                <c:pt idx="37">
                  <c:v>2.3976735296542557</c:v>
                </c:pt>
                <c:pt idx="38">
                  <c:v>-4.0338164251207758</c:v>
                </c:pt>
                <c:pt idx="39">
                  <c:v>-2.5703803705313817</c:v>
                </c:pt>
                <c:pt idx="40">
                  <c:v>1.7723639608889954</c:v>
                </c:pt>
                <c:pt idx="41">
                  <c:v>-4.899117712668172</c:v>
                </c:pt>
                <c:pt idx="42">
                  <c:v>0.34618308879434778</c:v>
                </c:pt>
                <c:pt idx="43">
                  <c:v>0.2805049088359084</c:v>
                </c:pt>
                <c:pt idx="44">
                  <c:v>7.1537657744542571E-2</c:v>
                </c:pt>
                <c:pt idx="45">
                  <c:v>-1.7429858874368449</c:v>
                </c:pt>
                <c:pt idx="46">
                  <c:v>-1.356996296871543</c:v>
                </c:pt>
                <c:pt idx="47">
                  <c:v>-0.39446751029676363</c:v>
                </c:pt>
                <c:pt idx="48">
                  <c:v>-3.9511452414034096</c:v>
                </c:pt>
                <c:pt idx="49">
                  <c:v>-3.2725823776030012</c:v>
                </c:pt>
                <c:pt idx="50">
                  <c:v>1.6244873103719897</c:v>
                </c:pt>
                <c:pt idx="51">
                  <c:v>-0.98872047937962293</c:v>
                </c:pt>
                <c:pt idx="52">
                  <c:v>2.1395895263354561</c:v>
                </c:pt>
                <c:pt idx="53">
                  <c:v>4.3951830745368596</c:v>
                </c:pt>
                <c:pt idx="54">
                  <c:v>9.0312672153314537</c:v>
                </c:pt>
                <c:pt idx="55">
                  <c:v>13.227841317961193</c:v>
                </c:pt>
                <c:pt idx="56">
                  <c:v>24.851086846286478</c:v>
                </c:pt>
                <c:pt idx="57">
                  <c:v>-0.42131256735315503</c:v>
                </c:pt>
                <c:pt idx="58">
                  <c:v>2.8692157513201266</c:v>
                </c:pt>
                <c:pt idx="59">
                  <c:v>0.28018756707319881</c:v>
                </c:pt>
                <c:pt idx="60">
                  <c:v>-1.5636120175656032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3-414C-A0FA-8B7E978342C0}"/>
            </c:ext>
          </c:extLst>
        </c:ser>
        <c:ser>
          <c:idx val="2"/>
          <c:order val="2"/>
          <c:tx>
            <c:strRef>
              <c:f>'Quadro 1'!$H$3:$K$3</c:f>
              <c:strCache>
                <c:ptCount val="1"/>
                <c:pt idx="0">
                  <c:v>Nascimentos de mães portuguesas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'Quadro 1'!$B$5:$B$65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'Quadro 1'!$K$5:$K$65</c:f>
              <c:numCache>
                <c:formatCode>0.0</c:formatCode>
                <c:ptCount val="61"/>
                <c:pt idx="0">
                  <c:v>0</c:v>
                </c:pt>
                <c:pt idx="1">
                  <c:v>166.66666666666663</c:v>
                </c:pt>
                <c:pt idx="2">
                  <c:v>0</c:v>
                </c:pt>
                <c:pt idx="3">
                  <c:v>62.5</c:v>
                </c:pt>
                <c:pt idx="4">
                  <c:v>110.25641025641028</c:v>
                </c:pt>
                <c:pt idx="5">
                  <c:v>37.804878048780466</c:v>
                </c:pt>
                <c:pt idx="6">
                  <c:v>113.27433628318585</c:v>
                </c:pt>
                <c:pt idx="7">
                  <c:v>126.55601659751036</c:v>
                </c:pt>
                <c:pt idx="8">
                  <c:v>16.849816849816861</c:v>
                </c:pt>
                <c:pt idx="9">
                  <c:v>29.937304075235119</c:v>
                </c:pt>
                <c:pt idx="10">
                  <c:v>30.036188178528363</c:v>
                </c:pt>
                <c:pt idx="11">
                  <c:v>30.241187384044537</c:v>
                </c:pt>
                <c:pt idx="12">
                  <c:v>39.458689458689463</c:v>
                </c:pt>
                <c:pt idx="13">
                  <c:v>17.415730337078656</c:v>
                </c:pt>
                <c:pt idx="14">
                  <c:v>25.750326228795117</c:v>
                </c:pt>
                <c:pt idx="15">
                  <c:v>11.587685921826349</c:v>
                </c:pt>
                <c:pt idx="16">
                  <c:v>-12.120272783632984</c:v>
                </c:pt>
                <c:pt idx="17">
                  <c:v>-17.24867724867724</c:v>
                </c:pt>
                <c:pt idx="18">
                  <c:v>-16.283034953111681</c:v>
                </c:pt>
                <c:pt idx="19">
                  <c:v>-7.7393075356415437</c:v>
                </c:pt>
                <c:pt idx="20">
                  <c:v>-6.4017660044150091</c:v>
                </c:pt>
                <c:pt idx="21">
                  <c:v>-1.3561320754716917</c:v>
                </c:pt>
                <c:pt idx="22">
                  <c:v>-9.5636580992229483</c:v>
                </c:pt>
                <c:pt idx="23">
                  <c:v>-16.325181758096491</c:v>
                </c:pt>
                <c:pt idx="24">
                  <c:v>-22.590837282780413</c:v>
                </c:pt>
                <c:pt idx="25">
                  <c:v>-10.204081632653057</c:v>
                </c:pt>
                <c:pt idx="26">
                  <c:v>11.704545454545439</c:v>
                </c:pt>
                <c:pt idx="27">
                  <c:v>3.7639877924720224</c:v>
                </c:pt>
                <c:pt idx="28">
                  <c:v>4.6078431372549034</c:v>
                </c:pt>
                <c:pt idx="29">
                  <c:v>5.9044048734770342</c:v>
                </c:pt>
                <c:pt idx="30">
                  <c:v>4.778761061946895</c:v>
                </c:pt>
                <c:pt idx="31">
                  <c:v>2.6182432432432421</c:v>
                </c:pt>
                <c:pt idx="32">
                  <c:v>14.403292181069943</c:v>
                </c:pt>
                <c:pt idx="33">
                  <c:v>6.1151079136690782</c:v>
                </c:pt>
                <c:pt idx="34">
                  <c:v>-2.5084745762711975</c:v>
                </c:pt>
                <c:pt idx="35">
                  <c:v>13.212795549374135</c:v>
                </c:pt>
                <c:pt idx="36">
                  <c:v>8.1081081081081123</c:v>
                </c:pt>
                <c:pt idx="37">
                  <c:v>8.125</c:v>
                </c:pt>
                <c:pt idx="38">
                  <c:v>-1.734104046242777</c:v>
                </c:pt>
                <c:pt idx="39">
                  <c:v>-4.2780748663101491</c:v>
                </c:pt>
                <c:pt idx="40">
                  <c:v>6.4804469273743024</c:v>
                </c:pt>
                <c:pt idx="41">
                  <c:v>-9.4963273871983205</c:v>
                </c:pt>
                <c:pt idx="42">
                  <c:v>-4.3478260869565162</c:v>
                </c:pt>
                <c:pt idx="43">
                  <c:v>-3.0909090909090935</c:v>
                </c:pt>
                <c:pt idx="44">
                  <c:v>-13.758599124452786</c:v>
                </c:pt>
                <c:pt idx="45">
                  <c:v>-2.7556200145032648</c:v>
                </c:pt>
                <c:pt idx="46">
                  <c:v>-2.1625652498135821</c:v>
                </c:pt>
                <c:pt idx="47">
                  <c:v>-7.16463414634147</c:v>
                </c:pt>
                <c:pt idx="48">
                  <c:v>-2.5451559934318624</c:v>
                </c:pt>
                <c:pt idx="49">
                  <c:v>-4.9705139005897223</c:v>
                </c:pt>
                <c:pt idx="50">
                  <c:v>-7.9787234042553195</c:v>
                </c:pt>
                <c:pt idx="51">
                  <c:v>3.371868978805395</c:v>
                </c:pt>
                <c:pt idx="52">
                  <c:v>1.7707362534948601</c:v>
                </c:pt>
                <c:pt idx="53">
                  <c:v>1.0073260073260002</c:v>
                </c:pt>
                <c:pt idx="54">
                  <c:v>14.687216681776974</c:v>
                </c:pt>
                <c:pt idx="55">
                  <c:v>12.569169960474298</c:v>
                </c:pt>
                <c:pt idx="56">
                  <c:v>-2.8792134831460743</c:v>
                </c:pt>
                <c:pt idx="57">
                  <c:v>-1.3738250180766443</c:v>
                </c:pt>
                <c:pt idx="58">
                  <c:v>0.73313782991202459</c:v>
                </c:pt>
                <c:pt idx="59">
                  <c:v>-0.29112081513828514</c:v>
                </c:pt>
                <c:pt idx="60">
                  <c:v>0.58394160583941357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7-467F-90CE-4CD9DA889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609600"/>
        <c:axId val="219210304"/>
      </c:lineChart>
      <c:dateAx>
        <c:axId val="2196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/>
            </a:pPr>
            <a:endParaRPr lang="pt-PT"/>
          </a:p>
        </c:txPr>
        <c:crossAx val="219210304"/>
        <c:crosses val="autoZero"/>
        <c:auto val="0"/>
        <c:lblOffset val="100"/>
        <c:baseTimeUnit val="days"/>
      </c:dateAx>
      <c:valAx>
        <c:axId val="219210304"/>
        <c:scaling>
          <c:orientation val="minMax"/>
          <c:max val="170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9.057407407407408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19609600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CC4-4025-A211-E0D3CDE08BD7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AC9-4A6A-A2D1-3E0D9F0FBE2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0CB2-492B-BC66-45DF29164BD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2B27-441B-A0BE-4C865681025E}"/>
              </c:ext>
            </c:extLst>
          </c:dPt>
          <c:cat>
            <c:strRef>
              <c:f>'Quadro 4'!$C$8:$C$24</c:f>
              <c:strCache>
                <c:ptCount val="17"/>
                <c:pt idx="0">
                  <c:v>Turquia</c:v>
                </c:pt>
                <c:pt idx="1">
                  <c:v>Itália</c:v>
                </c:pt>
                <c:pt idx="2">
                  <c:v>Grécia</c:v>
                </c:pt>
                <c:pt idx="3">
                  <c:v>Polónia</c:v>
                </c:pt>
                <c:pt idx="4">
                  <c:v>Espanha</c:v>
                </c:pt>
                <c:pt idx="5">
                  <c:v>Áustria</c:v>
                </c:pt>
                <c:pt idx="6">
                  <c:v>Portugal</c:v>
                </c:pt>
                <c:pt idx="7">
                  <c:v>França</c:v>
                </c:pt>
                <c:pt idx="8">
                  <c:v>Holanda</c:v>
                </c:pt>
                <c:pt idx="9">
                  <c:v>Reino Unido</c:v>
                </c:pt>
                <c:pt idx="10">
                  <c:v>Países escandinávios</c:v>
                </c:pt>
                <c:pt idx="11">
                  <c:v>Hungria</c:v>
                </c:pt>
                <c:pt idx="12">
                  <c:v>Suíça</c:v>
                </c:pt>
                <c:pt idx="13">
                  <c:v>Sérvia (inclui Kosovo)</c:v>
                </c:pt>
                <c:pt idx="14">
                  <c:v>Bélgica</c:v>
                </c:pt>
                <c:pt idx="15">
                  <c:v>Montenegro</c:v>
                </c:pt>
                <c:pt idx="16">
                  <c:v>Luxemburgo</c:v>
                </c:pt>
              </c:strCache>
            </c:strRef>
          </c:cat>
          <c:val>
            <c:numRef>
              <c:f>'Quadro 4'!$D$8:$D$24</c:f>
              <c:numCache>
                <c:formatCode>#,##0</c:formatCode>
                <c:ptCount val="17"/>
                <c:pt idx="0">
                  <c:v>1727720</c:v>
                </c:pt>
                <c:pt idx="1">
                  <c:v>445337</c:v>
                </c:pt>
                <c:pt idx="2">
                  <c:v>291338</c:v>
                </c:pt>
                <c:pt idx="3">
                  <c:v>245420</c:v>
                </c:pt>
                <c:pt idx="4">
                  <c:v>142108</c:v>
                </c:pt>
                <c:pt idx="5">
                  <c:v>95164</c:v>
                </c:pt>
                <c:pt idx="6">
                  <c:v>80528</c:v>
                </c:pt>
                <c:pt idx="7">
                  <c:v>78089</c:v>
                </c:pt>
                <c:pt idx="8">
                  <c:v>75629</c:v>
                </c:pt>
                <c:pt idx="9">
                  <c:v>53323</c:v>
                </c:pt>
                <c:pt idx="10">
                  <c:v>44145</c:v>
                </c:pt>
                <c:pt idx="11">
                  <c:v>40064</c:v>
                </c:pt>
                <c:pt idx="12">
                  <c:v>25392</c:v>
                </c:pt>
                <c:pt idx="13">
                  <c:v>18228</c:v>
                </c:pt>
                <c:pt idx="14">
                  <c:v>15673</c:v>
                </c:pt>
                <c:pt idx="15">
                  <c:v>6833</c:v>
                </c:pt>
                <c:pt idx="16">
                  <c:v>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27-441B-A0BE-4C8656810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0430848"/>
        <c:axId val="219209728"/>
      </c:barChart>
      <c:catAx>
        <c:axId val="2204308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crossAx val="219209728"/>
        <c:crosses val="autoZero"/>
        <c:auto val="1"/>
        <c:lblAlgn val="ctr"/>
        <c:lblOffset val="100"/>
        <c:noMultiLvlLbl val="0"/>
      </c:catAx>
      <c:valAx>
        <c:axId val="219209728"/>
        <c:scaling>
          <c:orientation val="minMax"/>
          <c:max val="180000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0"/>
        <c:majorTickMark val="none"/>
        <c:minorTickMark val="none"/>
        <c:tickLblPos val="nextTo"/>
        <c:spPr>
          <a:ln/>
        </c:spPr>
        <c:txPr>
          <a:bodyPr rot="0" vert="horz" anchor="ctr" anchorCtr="1"/>
          <a:lstStyle/>
          <a:p>
            <a:pPr>
              <a:defRPr/>
            </a:pPr>
            <a:endParaRPr lang="pt-PT"/>
          </a:p>
        </c:txPr>
        <c:crossAx val="220430848"/>
        <c:crosses val="max"/>
        <c:crossBetween val="between"/>
        <c:majorUnit val="3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7</xdr:col>
      <xdr:colOff>132750</xdr:colOff>
      <xdr:row>20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2</xdr:row>
      <xdr:rowOff>9525</xdr:rowOff>
    </xdr:from>
    <xdr:to>
      <xdr:col>7</xdr:col>
      <xdr:colOff>142275</xdr:colOff>
      <xdr:row>20</xdr:row>
      <xdr:rowOff>180525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114750</xdr:colOff>
      <xdr:row>31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8128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8128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8128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8128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8128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8128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observatorioemigracao.pt/np4/8128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observatorioemigracao.pt/np4/8128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observatorioemigracao.pt/np4/8128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7"/>
  <sheetViews>
    <sheetView showGridLines="0" tabSelected="1" workbookViewId="0"/>
  </sheetViews>
  <sheetFormatPr defaultColWidth="12.83203125" defaultRowHeight="15" customHeight="1" x14ac:dyDescent="0.2"/>
  <cols>
    <col min="1" max="1" width="14.83203125" style="2" customWidth="1"/>
    <col min="2" max="2" width="60.83203125" style="1" customWidth="1"/>
    <col min="3" max="3" width="60.83203125" style="2" customWidth="1"/>
    <col min="4" max="4" width="14.83203125" style="2" customWidth="1"/>
    <col min="5" max="5" width="50.83203125" style="2" customWidth="1"/>
    <col min="6" max="6" width="60.83203125" style="2" customWidth="1"/>
    <col min="7" max="7" width="10.1640625" style="2" customWidth="1"/>
    <col min="8" max="9" width="12.83203125" style="2" customWidth="1"/>
    <col min="10" max="16384" width="12.83203125" style="2"/>
  </cols>
  <sheetData>
    <row r="1" spans="1:8" ht="30" customHeight="1" x14ac:dyDescent="0.2">
      <c r="A1" s="3"/>
      <c r="B1" s="4"/>
      <c r="C1" s="5"/>
      <c r="D1" s="5"/>
      <c r="E1" s="5"/>
      <c r="F1" s="5"/>
      <c r="G1" s="6"/>
      <c r="H1"/>
    </row>
    <row r="2" spans="1:8" customFormat="1" ht="30" customHeight="1" x14ac:dyDescent="0.2">
      <c r="B2" s="176" t="s">
        <v>43</v>
      </c>
      <c r="C2" s="177"/>
      <c r="D2" s="177"/>
      <c r="E2" s="178"/>
      <c r="F2" s="178"/>
      <c r="G2" s="179"/>
    </row>
    <row r="3" spans="1:8" customFormat="1" ht="15" customHeight="1" x14ac:dyDescent="0.2">
      <c r="B3" s="180"/>
      <c r="C3" s="181"/>
      <c r="D3" s="181"/>
      <c r="E3" s="181"/>
      <c r="F3" s="181"/>
      <c r="G3" s="12"/>
    </row>
    <row r="4" spans="1:8" customFormat="1" ht="15" customHeight="1" x14ac:dyDescent="0.2">
      <c r="B4" s="184" t="str">
        <f>'Quadro 1'!B2</f>
        <v>Quadro 1  Nascimentos na Alemanha de mães portuguesas, 1960-2020</v>
      </c>
      <c r="C4" s="185"/>
      <c r="D4" s="38"/>
      <c r="E4" s="182" t="str">
        <f>'Grafico 1'!B2</f>
        <v>Gráfico 1  Nascimentos na Alemanha de mães portuguesas, 1960-2020</v>
      </c>
      <c r="F4" s="183"/>
      <c r="G4" s="13"/>
    </row>
    <row r="5" spans="1:8" customFormat="1" ht="15" customHeight="1" x14ac:dyDescent="0.2">
      <c r="B5" s="184" t="str">
        <f>'Quadro 2'!B2</f>
        <v>Quadro 2  Nascimentos na Alemanha, por principais países de nacionalidade da mãe, 1960-2020</v>
      </c>
      <c r="C5" s="185"/>
      <c r="D5" s="39"/>
      <c r="E5" s="182" t="str">
        <f>'Grafico 2'!B2</f>
        <v>Gráfico 2  Taxa de variação dos nascimentos na Alemanha, 1960-2020</v>
      </c>
      <c r="F5" s="183"/>
      <c r="G5" s="13"/>
    </row>
    <row r="6" spans="1:8" customFormat="1" ht="15" customHeight="1" x14ac:dyDescent="0.2">
      <c r="B6" s="184" t="str">
        <f>'Quadro 3'!B2</f>
        <v>Quadro 3  Nascimentos na Alemanha, por principais países de nacionalidade da mãe, médias anuais por década, 1960-2020</v>
      </c>
      <c r="C6" s="185"/>
      <c r="D6" s="38"/>
      <c r="E6" s="182" t="str">
        <f>'Grafico 3'!B2</f>
        <v>Gráfico 3  Nascimentos na Alemanha, por principais países estrangeiros de nacionalidade da mãe, valores acumulados, 1960-2020</v>
      </c>
      <c r="F6" s="183"/>
      <c r="G6" s="13"/>
    </row>
    <row r="7" spans="1:8" customFormat="1" ht="15" customHeight="1" x14ac:dyDescent="0.2">
      <c r="B7" s="184" t="str">
        <f>'Quadro 4'!B2</f>
        <v>Quadro 4  Nascimentos na Alemanha, por principais países de nacionalidade da mãe, valores acumulados, 1960-2020</v>
      </c>
      <c r="C7" s="184"/>
      <c r="D7" s="48"/>
      <c r="E7" s="182"/>
      <c r="F7" s="183"/>
    </row>
    <row r="8" spans="1:8" customFormat="1" ht="15" customHeight="1" x14ac:dyDescent="0.2">
      <c r="A8" s="2"/>
      <c r="B8" s="1"/>
      <c r="C8" s="2"/>
      <c r="D8" s="42"/>
      <c r="E8" s="2"/>
      <c r="F8" s="2"/>
      <c r="G8" s="13"/>
    </row>
    <row r="9" spans="1:8" ht="15" customHeight="1" x14ac:dyDescent="0.2">
      <c r="B9" s="182" t="str">
        <f>Metainformação!B2</f>
        <v>Metainformação</v>
      </c>
      <c r="C9" s="182"/>
      <c r="D9" s="182"/>
      <c r="E9" s="40"/>
      <c r="F9" s="38"/>
      <c r="G9" s="41"/>
    </row>
    <row r="10" spans="1:8" customFormat="1" ht="30" customHeight="1" x14ac:dyDescent="0.2">
      <c r="B10" s="14"/>
      <c r="C10" s="15"/>
      <c r="D10" s="15"/>
      <c r="E10" s="16"/>
      <c r="F10" s="17"/>
      <c r="G10" s="12"/>
    </row>
    <row r="11" spans="1:8" s="52" customFormat="1" ht="15" customHeight="1" x14ac:dyDescent="0.2">
      <c r="A11" s="53" t="s">
        <v>6</v>
      </c>
      <c r="B11" s="175" t="s">
        <v>75</v>
      </c>
      <c r="C11" s="54"/>
      <c r="D11" s="54"/>
      <c r="E11" s="54"/>
      <c r="F11" s="54"/>
      <c r="G11" s="18"/>
    </row>
    <row r="12" spans="1:8" s="52" customFormat="1" ht="15" customHeight="1" x14ac:dyDescent="0.2">
      <c r="A12" s="55" t="s">
        <v>7</v>
      </c>
      <c r="B12" s="188" t="s">
        <v>74</v>
      </c>
      <c r="C12" s="188"/>
      <c r="D12" s="188"/>
      <c r="E12" s="56"/>
      <c r="F12" s="56"/>
      <c r="G12" s="18"/>
    </row>
    <row r="13" spans="1:8" customFormat="1" ht="30" customHeight="1" x14ac:dyDescent="0.2">
      <c r="B13" s="19"/>
      <c r="C13" s="19"/>
      <c r="D13" s="19"/>
      <c r="E13" s="20"/>
      <c r="F13" s="20"/>
      <c r="G13" s="18"/>
    </row>
    <row r="14" spans="1:8" customFormat="1" ht="90" customHeight="1" x14ac:dyDescent="0.2">
      <c r="B14" s="186" t="s">
        <v>29</v>
      </c>
      <c r="C14" s="187"/>
      <c r="D14" s="36"/>
      <c r="E14" s="35"/>
      <c r="F14" s="35"/>
      <c r="G14" s="35"/>
    </row>
    <row r="15" spans="1:8" customFormat="1" ht="15" customHeight="1" x14ac:dyDescent="0.2"/>
    <row r="16" spans="1:8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>
      <c r="A101" s="2"/>
    </row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  <row r="116" spans="1:1" customFormat="1" ht="15" customHeight="1" x14ac:dyDescent="0.2">
      <c r="A116" s="2"/>
    </row>
    <row r="117" spans="1:1" customFormat="1" ht="15" customHeight="1" x14ac:dyDescent="0.2">
      <c r="A117" s="2"/>
    </row>
  </sheetData>
  <mergeCells count="13">
    <mergeCell ref="E6:F6"/>
    <mergeCell ref="B14:C14"/>
    <mergeCell ref="B9:D9"/>
    <mergeCell ref="B12:D12"/>
    <mergeCell ref="B6:C6"/>
    <mergeCell ref="B7:C7"/>
    <mergeCell ref="E7:F7"/>
    <mergeCell ref="B2:G2"/>
    <mergeCell ref="B3:F3"/>
    <mergeCell ref="E4:F4"/>
    <mergeCell ref="E5:F5"/>
    <mergeCell ref="B4:C4"/>
    <mergeCell ref="B5:C5"/>
  </mergeCells>
  <hyperlinks>
    <hyperlink ref="E4:F4" location="'Grafico 1'!A1" display="'Grafico 1'!A1" xr:uid="{00000000-0004-0000-0000-000000000000}"/>
    <hyperlink ref="E5:F5" location="'Grafico 2'!A1" display="'Grafico 2'!A1" xr:uid="{00000000-0004-0000-0000-000001000000}"/>
    <hyperlink ref="E6:F6" location="'Grafico 3'!A1" display="'Grafico 3'!A1" xr:uid="{00000000-0004-0000-0000-000002000000}"/>
    <hyperlink ref="B9:D9" location="Metainformação!A1" display="Metainformação!A1" xr:uid="{00000000-0004-0000-0000-000003000000}"/>
    <hyperlink ref="B4:C4" location="'Quadro 1'!A1" display="'Quadro 1'!A1" xr:uid="{00000000-0004-0000-0000-000005000000}"/>
    <hyperlink ref="B5:C5" location="'Quadro 2'!A1" display="'Quadro 2'!A1" xr:uid="{00000000-0004-0000-0000-000006000000}"/>
    <hyperlink ref="B6:C6" location="'Quadro 3'!A1" display="'Quadro 3'!A1" xr:uid="{00000000-0004-0000-0000-000007000000}"/>
    <hyperlink ref="B7:C7" location="'Quadro 4'!A1" display="'Quadro 4'!A1" xr:uid="{00000000-0004-0000-0000-000009000000}"/>
    <hyperlink ref="B12" r:id="rId1" display="http://observatorioemigracao.pt/np4/6133.html" xr:uid="{2DFC4715-9F49-49F8-B06A-AE0E2F8ACE77}"/>
    <hyperlink ref="B12:D12" r:id="rId2" display="http://observatorioemigracao.pt/np4/8128.html" xr:uid="{37532978-9802-4FAD-BE45-C2A2BE992914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6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4.83203125" style="1" customWidth="1"/>
    <col min="4" max="11" width="14.83203125" style="2" customWidth="1"/>
    <col min="12" max="16384" width="12.83203125" style="2"/>
  </cols>
  <sheetData>
    <row r="1" spans="1:15" ht="30" customHeight="1" x14ac:dyDescent="0.2">
      <c r="A1" s="3"/>
      <c r="B1" s="4"/>
      <c r="C1" s="7" t="s">
        <v>33</v>
      </c>
      <c r="D1" s="5"/>
      <c r="E1" s="5"/>
      <c r="F1" s="5"/>
      <c r="G1" s="5"/>
      <c r="H1" s="6"/>
      <c r="I1" s="6"/>
      <c r="J1" s="6"/>
      <c r="K1" s="7"/>
      <c r="L1" s="6"/>
    </row>
    <row r="2" spans="1:15" ht="30" customHeight="1" thickBot="1" x14ac:dyDescent="0.25">
      <c r="B2" s="190" t="s">
        <v>42</v>
      </c>
      <c r="C2" s="190"/>
      <c r="D2" s="190"/>
      <c r="E2" s="190"/>
      <c r="F2" s="190"/>
      <c r="G2" s="190"/>
      <c r="H2" s="190"/>
      <c r="I2" s="190"/>
      <c r="J2" s="190"/>
      <c r="K2" s="190"/>
      <c r="L2" s="22"/>
    </row>
    <row r="3" spans="1:15" customFormat="1" ht="45" customHeight="1" x14ac:dyDescent="0.2">
      <c r="B3" s="191" t="s">
        <v>2</v>
      </c>
      <c r="C3" s="193" t="s">
        <v>14</v>
      </c>
      <c r="D3" s="194"/>
      <c r="E3" s="198" t="s">
        <v>15</v>
      </c>
      <c r="F3" s="199"/>
      <c r="G3" s="200"/>
      <c r="H3" s="195" t="s">
        <v>16</v>
      </c>
      <c r="I3" s="196"/>
      <c r="J3" s="197"/>
      <c r="K3" s="197"/>
    </row>
    <row r="4" spans="1:15" customFormat="1" ht="45" customHeight="1" x14ac:dyDescent="0.2">
      <c r="B4" s="192"/>
      <c r="C4" s="23" t="s">
        <v>4</v>
      </c>
      <c r="D4" s="24" t="s">
        <v>11</v>
      </c>
      <c r="E4" s="45" t="s">
        <v>4</v>
      </c>
      <c r="F4" s="47" t="s">
        <v>19</v>
      </c>
      <c r="G4" s="46" t="s">
        <v>11</v>
      </c>
      <c r="H4" s="23" t="s">
        <v>4</v>
      </c>
      <c r="I4" s="47" t="s">
        <v>17</v>
      </c>
      <c r="J4" s="25" t="s">
        <v>18</v>
      </c>
      <c r="K4" s="26" t="s">
        <v>11</v>
      </c>
    </row>
    <row r="5" spans="1:15" customFormat="1" ht="15" customHeight="1" x14ac:dyDescent="0.2">
      <c r="B5" s="58">
        <v>1960</v>
      </c>
      <c r="C5" s="59">
        <v>968629</v>
      </c>
      <c r="D5" s="60" t="s">
        <v>12</v>
      </c>
      <c r="E5" s="59">
        <v>5669</v>
      </c>
      <c r="F5" s="61">
        <f t="shared" ref="F5" si="0">E5/C5*100</f>
        <v>0.58526019766081749</v>
      </c>
      <c r="G5" s="62" t="s">
        <v>12</v>
      </c>
      <c r="H5" s="63">
        <v>9</v>
      </c>
      <c r="I5" s="64">
        <f t="shared" ref="I5" si="1">H5/C5*100</f>
        <v>9.2914831168589842E-4</v>
      </c>
      <c r="J5" s="62">
        <f t="shared" ref="J5" si="2">H5/E5*100</f>
        <v>0.1587581584053625</v>
      </c>
      <c r="K5" s="62" t="s">
        <v>12</v>
      </c>
      <c r="M5" s="49"/>
      <c r="N5" s="49"/>
    </row>
    <row r="6" spans="1:15" customFormat="1" ht="15" customHeight="1" x14ac:dyDescent="0.2">
      <c r="B6" s="65">
        <v>1961</v>
      </c>
      <c r="C6" s="66">
        <v>1012687</v>
      </c>
      <c r="D6" s="67">
        <f>(C6/C5*100)-100</f>
        <v>4.5484907018063581</v>
      </c>
      <c r="E6" s="66">
        <v>7766</v>
      </c>
      <c r="F6" s="68">
        <f>E6/C6*100</f>
        <v>0.76687071128591555</v>
      </c>
      <c r="G6" s="69">
        <f>(E6/E5*100)-100</f>
        <v>36.990650908449453</v>
      </c>
      <c r="H6" s="70">
        <v>24</v>
      </c>
      <c r="I6" s="71">
        <f>H6/C6*100</f>
        <v>2.3699326642881761E-3</v>
      </c>
      <c r="J6" s="69">
        <f>H6/E6*100</f>
        <v>0.30903940252382178</v>
      </c>
      <c r="K6" s="69">
        <f>(H6/H5*100)-100</f>
        <v>166.66666666666663</v>
      </c>
      <c r="N6" s="171"/>
    </row>
    <row r="7" spans="1:15" customFormat="1" ht="15" customHeight="1" x14ac:dyDescent="0.2">
      <c r="B7" s="72">
        <v>1962</v>
      </c>
      <c r="C7" s="73">
        <v>1018552</v>
      </c>
      <c r="D7" s="67">
        <f t="shared" ref="D7:D65" si="3">(C7/C6*100)-100</f>
        <v>0.57915229483542419</v>
      </c>
      <c r="E7" s="73">
        <v>11508</v>
      </c>
      <c r="F7" s="68">
        <f t="shared" ref="F7:F65" si="4">E7/C7*100</f>
        <v>1.1298392227397325</v>
      </c>
      <c r="G7" s="69">
        <f t="shared" ref="G7:G65" si="5">(E7/E6*100)-100</f>
        <v>48.184393510172526</v>
      </c>
      <c r="H7" s="74">
        <v>24</v>
      </c>
      <c r="I7" s="71">
        <f t="shared" ref="I7:I65" si="6">H7/C7*100</f>
        <v>2.3562861788107036E-3</v>
      </c>
      <c r="J7" s="69">
        <f t="shared" ref="J7:J65" si="7">H7/E7*100</f>
        <v>0.20855057351407716</v>
      </c>
      <c r="K7" s="69">
        <f t="shared" ref="K7:K65" si="8">(H7/H6*100)-100</f>
        <v>0</v>
      </c>
      <c r="N7" s="171"/>
    </row>
    <row r="8" spans="1:15" customFormat="1" ht="15" customHeight="1" x14ac:dyDescent="0.2">
      <c r="B8" s="72">
        <v>1963</v>
      </c>
      <c r="C8" s="73">
        <v>1054123</v>
      </c>
      <c r="D8" s="67">
        <f t="shared" si="3"/>
        <v>3.4923106527698025</v>
      </c>
      <c r="E8" s="73">
        <v>16145</v>
      </c>
      <c r="F8" s="68">
        <f t="shared" si="4"/>
        <v>1.5316049455329217</v>
      </c>
      <c r="G8" s="69">
        <f t="shared" si="5"/>
        <v>40.293708724365672</v>
      </c>
      <c r="H8" s="74">
        <v>39</v>
      </c>
      <c r="I8" s="71">
        <f t="shared" si="6"/>
        <v>3.6997579978807031E-3</v>
      </c>
      <c r="J8" s="69">
        <f t="shared" si="7"/>
        <v>0.24156085475379374</v>
      </c>
      <c r="K8" s="69">
        <f t="shared" si="8"/>
        <v>62.5</v>
      </c>
      <c r="N8" s="49"/>
      <c r="O8" s="49"/>
    </row>
    <row r="9" spans="1:15" customFormat="1" ht="15" customHeight="1" x14ac:dyDescent="0.2">
      <c r="B9" s="65">
        <v>1964</v>
      </c>
      <c r="C9" s="66">
        <v>1065437</v>
      </c>
      <c r="D9" s="67">
        <f t="shared" si="3"/>
        <v>1.0733092817441587</v>
      </c>
      <c r="E9" s="66">
        <v>21648</v>
      </c>
      <c r="F9" s="68">
        <f t="shared" si="4"/>
        <v>2.0318423332397879</v>
      </c>
      <c r="G9" s="69">
        <f t="shared" si="5"/>
        <v>34.084855992567356</v>
      </c>
      <c r="H9" s="70">
        <v>82</v>
      </c>
      <c r="I9" s="71">
        <f t="shared" si="6"/>
        <v>7.6963724743931358E-3</v>
      </c>
      <c r="J9" s="69">
        <f t="shared" si="7"/>
        <v>0.37878787878787878</v>
      </c>
      <c r="K9" s="69">
        <f t="shared" si="8"/>
        <v>110.25641025641028</v>
      </c>
      <c r="N9" s="170"/>
    </row>
    <row r="10" spans="1:15" customFormat="1" ht="15" customHeight="1" x14ac:dyDescent="0.2">
      <c r="B10" s="65">
        <v>1965</v>
      </c>
      <c r="C10" s="66">
        <v>1044328</v>
      </c>
      <c r="D10" s="67">
        <f t="shared" si="3"/>
        <v>-1.9812527629507883</v>
      </c>
      <c r="E10" s="66">
        <v>28017</v>
      </c>
      <c r="F10" s="68">
        <f t="shared" si="4"/>
        <v>2.6827778245915077</v>
      </c>
      <c r="G10" s="69">
        <f t="shared" si="5"/>
        <v>29.42073170731706</v>
      </c>
      <c r="H10" s="70">
        <v>113</v>
      </c>
      <c r="I10" s="71">
        <f t="shared" si="6"/>
        <v>1.082035529067496E-2</v>
      </c>
      <c r="J10" s="69">
        <f t="shared" si="7"/>
        <v>0.40332655173644572</v>
      </c>
      <c r="K10" s="69">
        <f t="shared" si="8"/>
        <v>37.804878048780466</v>
      </c>
      <c r="N10" s="170"/>
    </row>
    <row r="11" spans="1:15" customFormat="1" ht="15" customHeight="1" x14ac:dyDescent="0.2">
      <c r="B11" s="65">
        <v>1966</v>
      </c>
      <c r="C11" s="66">
        <v>1050345</v>
      </c>
      <c r="D11" s="67">
        <f t="shared" si="3"/>
        <v>0.57615998038930627</v>
      </c>
      <c r="E11" s="66">
        <v>35437</v>
      </c>
      <c r="F11" s="68">
        <f t="shared" si="4"/>
        <v>3.3738438322646371</v>
      </c>
      <c r="G11" s="69">
        <f t="shared" si="5"/>
        <v>26.483920476853328</v>
      </c>
      <c r="H11" s="70">
        <v>241</v>
      </c>
      <c r="I11" s="71">
        <f t="shared" si="6"/>
        <v>2.2944841932888718E-2</v>
      </c>
      <c r="J11" s="69">
        <f t="shared" si="7"/>
        <v>0.68008014222422897</v>
      </c>
      <c r="K11" s="69">
        <f t="shared" si="8"/>
        <v>113.27433628318585</v>
      </c>
      <c r="N11" s="170"/>
    </row>
    <row r="12" spans="1:15" customFormat="1" ht="15" customHeight="1" x14ac:dyDescent="0.2">
      <c r="B12" s="65">
        <v>1967</v>
      </c>
      <c r="C12" s="66">
        <v>1019459</v>
      </c>
      <c r="D12" s="67">
        <f t="shared" si="3"/>
        <v>-2.9405576263037432</v>
      </c>
      <c r="E12" s="66">
        <v>37655</v>
      </c>
      <c r="F12" s="68">
        <f t="shared" si="4"/>
        <v>3.6936257367878449</v>
      </c>
      <c r="G12" s="69">
        <f t="shared" si="5"/>
        <v>6.2589948359059804</v>
      </c>
      <c r="H12" s="70">
        <v>546</v>
      </c>
      <c r="I12" s="71">
        <f t="shared" si="6"/>
        <v>5.3557818411530039E-2</v>
      </c>
      <c r="J12" s="69">
        <f t="shared" si="7"/>
        <v>1.4500066392245385</v>
      </c>
      <c r="K12" s="69">
        <f t="shared" si="8"/>
        <v>126.55601659751036</v>
      </c>
    </row>
    <row r="13" spans="1:15" customFormat="1" ht="15" customHeight="1" x14ac:dyDescent="0.2">
      <c r="B13" s="65">
        <v>1968</v>
      </c>
      <c r="C13" s="66">
        <v>969825</v>
      </c>
      <c r="D13" s="67">
        <f t="shared" si="3"/>
        <v>-4.8686607308386129</v>
      </c>
      <c r="E13" s="66">
        <v>35953</v>
      </c>
      <c r="F13" s="68">
        <f t="shared" si="4"/>
        <v>3.7071636635475471</v>
      </c>
      <c r="G13" s="69">
        <f t="shared" si="5"/>
        <v>-4.5199840658611095</v>
      </c>
      <c r="H13" s="70">
        <v>638</v>
      </c>
      <c r="I13" s="71">
        <f t="shared" si="6"/>
        <v>6.5785064315727074E-2</v>
      </c>
      <c r="J13" s="69">
        <f t="shared" si="7"/>
        <v>1.7745389814480015</v>
      </c>
      <c r="K13" s="69">
        <f t="shared" si="8"/>
        <v>16.849816849816861</v>
      </c>
    </row>
    <row r="14" spans="1:15" customFormat="1" ht="15" customHeight="1" x14ac:dyDescent="0.2">
      <c r="B14" s="65">
        <v>1969</v>
      </c>
      <c r="C14" s="66">
        <v>903456</v>
      </c>
      <c r="D14" s="67">
        <f t="shared" si="3"/>
        <v>-6.843399582398888</v>
      </c>
      <c r="E14" s="66">
        <v>42668</v>
      </c>
      <c r="F14" s="68">
        <f t="shared" si="4"/>
        <v>4.7227535153897922</v>
      </c>
      <c r="G14" s="69">
        <f t="shared" si="5"/>
        <v>18.677161850193301</v>
      </c>
      <c r="H14" s="70">
        <v>829</v>
      </c>
      <c r="I14" s="71">
        <f t="shared" si="6"/>
        <v>9.1758757482378772E-2</v>
      </c>
      <c r="J14" s="69">
        <f t="shared" si="7"/>
        <v>1.9429080341239338</v>
      </c>
      <c r="K14" s="69">
        <f t="shared" si="8"/>
        <v>29.937304075235119</v>
      </c>
    </row>
    <row r="15" spans="1:15" customFormat="1" ht="15" customHeight="1" x14ac:dyDescent="0.2">
      <c r="B15" s="65">
        <v>1970</v>
      </c>
      <c r="C15" s="66">
        <v>810808</v>
      </c>
      <c r="D15" s="67">
        <f t="shared" si="3"/>
        <v>-10.254843622711007</v>
      </c>
      <c r="E15" s="66">
        <v>56673</v>
      </c>
      <c r="F15" s="68">
        <f t="shared" si="4"/>
        <v>6.9896942309400005</v>
      </c>
      <c r="G15" s="69">
        <f t="shared" si="5"/>
        <v>32.823193025217961</v>
      </c>
      <c r="H15" s="70">
        <v>1078</v>
      </c>
      <c r="I15" s="71">
        <f t="shared" si="6"/>
        <v>0.13295379423982004</v>
      </c>
      <c r="J15" s="69">
        <f t="shared" si="7"/>
        <v>1.9021403490198157</v>
      </c>
      <c r="K15" s="69">
        <f t="shared" si="8"/>
        <v>30.036188178528363</v>
      </c>
    </row>
    <row r="16" spans="1:15" customFormat="1" ht="15" customHeight="1" x14ac:dyDescent="0.2">
      <c r="B16" s="65">
        <v>1971</v>
      </c>
      <c r="C16" s="66">
        <v>778526</v>
      </c>
      <c r="D16" s="67">
        <f t="shared" si="3"/>
        <v>-3.9814604690629523</v>
      </c>
      <c r="E16" s="66">
        <v>76135</v>
      </c>
      <c r="F16" s="68">
        <f t="shared" si="4"/>
        <v>9.7793779526952207</v>
      </c>
      <c r="G16" s="69">
        <f t="shared" si="5"/>
        <v>34.340867785365162</v>
      </c>
      <c r="H16" s="70">
        <v>1404</v>
      </c>
      <c r="I16" s="71">
        <f t="shared" si="6"/>
        <v>0.1803407978667379</v>
      </c>
      <c r="J16" s="69">
        <f t="shared" si="7"/>
        <v>1.8440927300190451</v>
      </c>
      <c r="K16" s="69">
        <f t="shared" si="8"/>
        <v>30.241187384044537</v>
      </c>
    </row>
    <row r="17" spans="2:11" customFormat="1" ht="15" customHeight="1" x14ac:dyDescent="0.2">
      <c r="B17" s="65">
        <v>1972</v>
      </c>
      <c r="C17" s="66">
        <v>701214</v>
      </c>
      <c r="D17" s="67">
        <f t="shared" si="3"/>
        <v>-9.9305610859496056</v>
      </c>
      <c r="E17" s="66">
        <v>88374</v>
      </c>
      <c r="F17" s="68">
        <f t="shared" si="4"/>
        <v>12.602999940103876</v>
      </c>
      <c r="G17" s="69">
        <f t="shared" si="5"/>
        <v>16.07539239508769</v>
      </c>
      <c r="H17" s="70">
        <v>1958</v>
      </c>
      <c r="I17" s="71">
        <f t="shared" si="6"/>
        <v>0.27923002107773087</v>
      </c>
      <c r="J17" s="69">
        <f t="shared" si="7"/>
        <v>2.2155837689818272</v>
      </c>
      <c r="K17" s="69">
        <f t="shared" si="8"/>
        <v>39.458689458689463</v>
      </c>
    </row>
    <row r="18" spans="2:11" customFormat="1" ht="15" customHeight="1" x14ac:dyDescent="0.2">
      <c r="B18" s="65">
        <v>1973</v>
      </c>
      <c r="C18" s="66">
        <v>635633</v>
      </c>
      <c r="D18" s="67">
        <f t="shared" si="3"/>
        <v>-9.352494388303711</v>
      </c>
      <c r="E18" s="66">
        <v>96955</v>
      </c>
      <c r="F18" s="68">
        <f t="shared" si="4"/>
        <v>15.253298680213268</v>
      </c>
      <c r="G18" s="69">
        <f t="shared" si="5"/>
        <v>9.7098694186072692</v>
      </c>
      <c r="H18" s="70">
        <v>2299</v>
      </c>
      <c r="I18" s="71">
        <f t="shared" si="6"/>
        <v>0.36168669656861741</v>
      </c>
      <c r="J18" s="69">
        <f t="shared" si="7"/>
        <v>2.3712031354752203</v>
      </c>
      <c r="K18" s="69">
        <f t="shared" si="8"/>
        <v>17.415730337078656</v>
      </c>
    </row>
    <row r="19" spans="2:11" customFormat="1" ht="15" customHeight="1" x14ac:dyDescent="0.2">
      <c r="B19" s="65">
        <v>1974</v>
      </c>
      <c r="C19" s="66">
        <v>626373</v>
      </c>
      <c r="D19" s="67">
        <f t="shared" si="3"/>
        <v>-1.456815489441226</v>
      </c>
      <c r="E19" s="66">
        <v>106954</v>
      </c>
      <c r="F19" s="68">
        <f t="shared" si="4"/>
        <v>17.075129355831109</v>
      </c>
      <c r="G19" s="69">
        <f t="shared" si="5"/>
        <v>10.313031818885051</v>
      </c>
      <c r="H19" s="70">
        <v>2891</v>
      </c>
      <c r="I19" s="71">
        <f t="shared" si="6"/>
        <v>0.46154607558116328</v>
      </c>
      <c r="J19" s="69">
        <f t="shared" si="7"/>
        <v>2.7030312096789277</v>
      </c>
      <c r="K19" s="69">
        <f t="shared" si="8"/>
        <v>25.750326228795117</v>
      </c>
    </row>
    <row r="20" spans="2:11" customFormat="1" ht="15" customHeight="1" x14ac:dyDescent="0.2">
      <c r="B20" s="65">
        <v>1975</v>
      </c>
      <c r="C20" s="66">
        <v>600512</v>
      </c>
      <c r="D20" s="67">
        <f t="shared" si="3"/>
        <v>-4.1286900936023727</v>
      </c>
      <c r="E20" s="66">
        <v>106734</v>
      </c>
      <c r="F20" s="68">
        <f t="shared" si="4"/>
        <v>17.773832995843549</v>
      </c>
      <c r="G20" s="69">
        <f t="shared" si="5"/>
        <v>-0.20569590665145654</v>
      </c>
      <c r="H20" s="70">
        <v>3226</v>
      </c>
      <c r="I20" s="71">
        <f t="shared" si="6"/>
        <v>0.5372082489608867</v>
      </c>
      <c r="J20" s="69">
        <f t="shared" si="7"/>
        <v>3.0224670676635377</v>
      </c>
      <c r="K20" s="69">
        <f t="shared" si="8"/>
        <v>11.587685921826349</v>
      </c>
    </row>
    <row r="21" spans="2:11" customFormat="1" ht="15" customHeight="1" x14ac:dyDescent="0.2">
      <c r="B21" s="65">
        <v>1976</v>
      </c>
      <c r="C21" s="66">
        <v>602851</v>
      </c>
      <c r="D21" s="67">
        <f t="shared" si="3"/>
        <v>0.38950095918148975</v>
      </c>
      <c r="E21" s="66">
        <v>98637</v>
      </c>
      <c r="F21" s="68">
        <f t="shared" si="4"/>
        <v>16.361754397023475</v>
      </c>
      <c r="G21" s="69">
        <f t="shared" si="5"/>
        <v>-7.5861487436056052</v>
      </c>
      <c r="H21" s="70">
        <v>2835</v>
      </c>
      <c r="I21" s="71">
        <f t="shared" si="6"/>
        <v>0.47026545531151148</v>
      </c>
      <c r="J21" s="69">
        <f t="shared" si="7"/>
        <v>2.8741750053225461</v>
      </c>
      <c r="K21" s="69">
        <f t="shared" si="8"/>
        <v>-12.120272783632984</v>
      </c>
    </row>
    <row r="22" spans="2:11" customFormat="1" ht="15" customHeight="1" x14ac:dyDescent="0.2">
      <c r="B22" s="65">
        <v>1977</v>
      </c>
      <c r="C22" s="66">
        <v>582344</v>
      </c>
      <c r="D22" s="67">
        <f t="shared" si="3"/>
        <v>-3.4016697326536729</v>
      </c>
      <c r="E22" s="66">
        <v>89943</v>
      </c>
      <c r="F22" s="68">
        <f t="shared" si="4"/>
        <v>15.444994711029908</v>
      </c>
      <c r="G22" s="69">
        <f t="shared" si="5"/>
        <v>-8.8141366829891439</v>
      </c>
      <c r="H22" s="70">
        <v>2346</v>
      </c>
      <c r="I22" s="71">
        <f t="shared" si="6"/>
        <v>0.4028546700919044</v>
      </c>
      <c r="J22" s="69">
        <f t="shared" si="7"/>
        <v>2.6083186017811282</v>
      </c>
      <c r="K22" s="69">
        <f t="shared" si="8"/>
        <v>-17.24867724867724</v>
      </c>
    </row>
    <row r="23" spans="2:11" customFormat="1" ht="15" customHeight="1" x14ac:dyDescent="0.2">
      <c r="B23" s="65">
        <v>1978</v>
      </c>
      <c r="C23" s="66">
        <v>576468</v>
      </c>
      <c r="D23" s="67">
        <f t="shared" si="3"/>
        <v>-1.0090255931202137</v>
      </c>
      <c r="E23" s="66">
        <v>86863</v>
      </c>
      <c r="F23" s="68">
        <f t="shared" si="4"/>
        <v>15.068139081440773</v>
      </c>
      <c r="G23" s="69">
        <f t="shared" si="5"/>
        <v>-3.4243910031909053</v>
      </c>
      <c r="H23" s="70">
        <v>1964</v>
      </c>
      <c r="I23" s="71">
        <f t="shared" si="6"/>
        <v>0.34069540720386909</v>
      </c>
      <c r="J23" s="69">
        <f t="shared" si="7"/>
        <v>2.2610317396359787</v>
      </c>
      <c r="K23" s="69">
        <f t="shared" si="8"/>
        <v>-16.283034953111681</v>
      </c>
    </row>
    <row r="24" spans="2:11" customFormat="1" ht="15" customHeight="1" x14ac:dyDescent="0.2">
      <c r="B24" s="65">
        <v>1979</v>
      </c>
      <c r="C24" s="66">
        <v>581984</v>
      </c>
      <c r="D24" s="67">
        <f t="shared" si="3"/>
        <v>0.95686143896973874</v>
      </c>
      <c r="E24" s="66">
        <v>87560</v>
      </c>
      <c r="F24" s="68">
        <f t="shared" si="4"/>
        <v>15.045087150162203</v>
      </c>
      <c r="G24" s="69">
        <f t="shared" si="5"/>
        <v>0.80241299517631148</v>
      </c>
      <c r="H24" s="70">
        <v>1812</v>
      </c>
      <c r="I24" s="71">
        <f t="shared" si="6"/>
        <v>0.31134876560180347</v>
      </c>
      <c r="J24" s="69">
        <f t="shared" si="7"/>
        <v>2.0694380995888535</v>
      </c>
      <c r="K24" s="69">
        <f t="shared" si="8"/>
        <v>-7.7393075356415437</v>
      </c>
    </row>
    <row r="25" spans="2:11" customFormat="1" ht="15" customHeight="1" x14ac:dyDescent="0.2">
      <c r="B25" s="65">
        <v>1980</v>
      </c>
      <c r="C25" s="66">
        <v>620657</v>
      </c>
      <c r="D25" s="67">
        <f t="shared" si="3"/>
        <v>6.6450280420080361</v>
      </c>
      <c r="E25" s="66">
        <v>93108</v>
      </c>
      <c r="F25" s="68">
        <f t="shared" si="4"/>
        <v>15.001522580104631</v>
      </c>
      <c r="G25" s="69">
        <f t="shared" si="5"/>
        <v>6.3362265874828694</v>
      </c>
      <c r="H25" s="70">
        <v>1696</v>
      </c>
      <c r="I25" s="71">
        <f t="shared" si="6"/>
        <v>0.2732588208946326</v>
      </c>
      <c r="J25" s="69">
        <f t="shared" si="7"/>
        <v>1.8215405765347767</v>
      </c>
      <c r="K25" s="69">
        <f t="shared" si="8"/>
        <v>-6.4017660044150091</v>
      </c>
    </row>
    <row r="26" spans="2:11" customFormat="1" ht="15" customHeight="1" x14ac:dyDescent="0.2">
      <c r="B26" s="65">
        <v>1981</v>
      </c>
      <c r="C26" s="66">
        <v>624557</v>
      </c>
      <c r="D26" s="67">
        <f t="shared" si="3"/>
        <v>0.62836639238742009</v>
      </c>
      <c r="E26" s="66">
        <v>92622</v>
      </c>
      <c r="F26" s="68">
        <f t="shared" si="4"/>
        <v>14.830031526345874</v>
      </c>
      <c r="G26" s="69">
        <f t="shared" si="5"/>
        <v>-0.52197448124758239</v>
      </c>
      <c r="H26" s="70">
        <v>1673</v>
      </c>
      <c r="I26" s="71">
        <f t="shared" si="6"/>
        <v>0.26786986616113501</v>
      </c>
      <c r="J26" s="69">
        <f t="shared" si="7"/>
        <v>1.8062663298136512</v>
      </c>
      <c r="K26" s="69">
        <f t="shared" si="8"/>
        <v>-1.3561320754716917</v>
      </c>
    </row>
    <row r="27" spans="2:11" customFormat="1" ht="15" customHeight="1" x14ac:dyDescent="0.2">
      <c r="B27" s="65">
        <v>1982</v>
      </c>
      <c r="C27" s="66">
        <v>621173</v>
      </c>
      <c r="D27" s="67">
        <f t="shared" si="3"/>
        <v>-0.54182404488301472</v>
      </c>
      <c r="E27" s="66">
        <v>85396</v>
      </c>
      <c r="F27" s="68">
        <f t="shared" si="4"/>
        <v>13.747538930378495</v>
      </c>
      <c r="G27" s="69">
        <f t="shared" si="5"/>
        <v>-7.8016022111377481</v>
      </c>
      <c r="H27" s="70">
        <v>1513</v>
      </c>
      <c r="I27" s="71">
        <f t="shared" si="6"/>
        <v>0.24357143662071595</v>
      </c>
      <c r="J27" s="69">
        <f t="shared" si="7"/>
        <v>1.7717457492154198</v>
      </c>
      <c r="K27" s="69">
        <f t="shared" si="8"/>
        <v>-9.5636580992229483</v>
      </c>
    </row>
    <row r="28" spans="2:11" customFormat="1" ht="15" customHeight="1" x14ac:dyDescent="0.2">
      <c r="B28" s="72">
        <v>1983</v>
      </c>
      <c r="C28" s="73">
        <v>594177</v>
      </c>
      <c r="D28" s="67">
        <f t="shared" si="3"/>
        <v>-4.3459712511651389</v>
      </c>
      <c r="E28" s="73">
        <v>73415</v>
      </c>
      <c r="F28" s="68">
        <f t="shared" si="4"/>
        <v>12.355745846776298</v>
      </c>
      <c r="G28" s="69">
        <f t="shared" si="5"/>
        <v>-14.029931144315881</v>
      </c>
      <c r="H28" s="74">
        <v>1266</v>
      </c>
      <c r="I28" s="71">
        <f t="shared" si="6"/>
        <v>0.21306782322439272</v>
      </c>
      <c r="J28" s="69">
        <f t="shared" si="7"/>
        <v>1.7244432336715929</v>
      </c>
      <c r="K28" s="69">
        <f t="shared" si="8"/>
        <v>-16.325181758096491</v>
      </c>
    </row>
    <row r="29" spans="2:11" customFormat="1" ht="15" customHeight="1" x14ac:dyDescent="0.2">
      <c r="B29" s="72">
        <v>1984</v>
      </c>
      <c r="C29" s="73">
        <v>584157</v>
      </c>
      <c r="D29" s="67">
        <f t="shared" si="3"/>
        <v>-1.6863661838139166</v>
      </c>
      <c r="E29" s="73">
        <v>66377</v>
      </c>
      <c r="F29" s="68">
        <f t="shared" si="4"/>
        <v>11.362869913396571</v>
      </c>
      <c r="G29" s="69">
        <f t="shared" si="5"/>
        <v>-9.5865967445344893</v>
      </c>
      <c r="H29" s="74">
        <v>980</v>
      </c>
      <c r="I29" s="71">
        <f t="shared" si="6"/>
        <v>0.16776311847671088</v>
      </c>
      <c r="J29" s="69">
        <f t="shared" si="7"/>
        <v>1.4764150232761348</v>
      </c>
      <c r="K29" s="69">
        <f t="shared" si="8"/>
        <v>-22.590837282780413</v>
      </c>
    </row>
    <row r="30" spans="2:11" customFormat="1" ht="15" customHeight="1" x14ac:dyDescent="0.2">
      <c r="B30" s="65">
        <v>1985</v>
      </c>
      <c r="C30" s="66">
        <v>586155</v>
      </c>
      <c r="D30" s="67">
        <f t="shared" si="3"/>
        <v>0.34203133746576952</v>
      </c>
      <c r="E30" s="66">
        <v>65359</v>
      </c>
      <c r="F30" s="68">
        <f t="shared" si="4"/>
        <v>11.150463614572939</v>
      </c>
      <c r="G30" s="69">
        <f t="shared" si="5"/>
        <v>-1.5336637690766395</v>
      </c>
      <c r="H30" s="70">
        <v>880</v>
      </c>
      <c r="I30" s="71">
        <f t="shared" si="6"/>
        <v>0.15013093806245789</v>
      </c>
      <c r="J30" s="69">
        <f t="shared" si="7"/>
        <v>1.3464098287917501</v>
      </c>
      <c r="K30" s="69">
        <f t="shared" si="8"/>
        <v>-10.204081632653057</v>
      </c>
    </row>
    <row r="31" spans="2:11" customFormat="1" ht="15" customHeight="1" x14ac:dyDescent="0.2">
      <c r="B31" s="65">
        <v>1986</v>
      </c>
      <c r="C31" s="66">
        <v>625963</v>
      </c>
      <c r="D31" s="67">
        <f t="shared" si="3"/>
        <v>6.7913777072617307</v>
      </c>
      <c r="E31" s="66">
        <v>70896</v>
      </c>
      <c r="F31" s="68">
        <f t="shared" si="4"/>
        <v>11.325909039352167</v>
      </c>
      <c r="G31" s="69">
        <f t="shared" si="5"/>
        <v>8.4716718432044473</v>
      </c>
      <c r="H31" s="70">
        <v>983</v>
      </c>
      <c r="I31" s="71">
        <f t="shared" si="6"/>
        <v>0.15703803579444792</v>
      </c>
      <c r="J31" s="69">
        <f t="shared" si="7"/>
        <v>1.3865380275332881</v>
      </c>
      <c r="K31" s="69">
        <f t="shared" si="8"/>
        <v>11.704545454545439</v>
      </c>
    </row>
    <row r="32" spans="2:11" customFormat="1" ht="15" customHeight="1" x14ac:dyDescent="0.2">
      <c r="B32" s="65">
        <v>1987</v>
      </c>
      <c r="C32" s="66">
        <v>642010</v>
      </c>
      <c r="D32" s="67">
        <f t="shared" si="3"/>
        <v>2.5635700512650175</v>
      </c>
      <c r="E32" s="66">
        <v>79947</v>
      </c>
      <c r="F32" s="68">
        <f t="shared" si="4"/>
        <v>12.452609772433451</v>
      </c>
      <c r="G32" s="69">
        <f t="shared" si="5"/>
        <v>12.766587677725113</v>
      </c>
      <c r="H32" s="70">
        <v>1020</v>
      </c>
      <c r="I32" s="71">
        <f t="shared" si="6"/>
        <v>0.15887602996838057</v>
      </c>
      <c r="J32" s="69">
        <f t="shared" si="7"/>
        <v>1.2758452474764532</v>
      </c>
      <c r="K32" s="69">
        <f t="shared" si="8"/>
        <v>3.7639877924720224</v>
      </c>
    </row>
    <row r="33" spans="2:13" customFormat="1" ht="15" customHeight="1" x14ac:dyDescent="0.2">
      <c r="B33" s="65">
        <v>1988</v>
      </c>
      <c r="C33" s="66">
        <v>677259</v>
      </c>
      <c r="D33" s="67">
        <f t="shared" si="3"/>
        <v>5.4904129219170983</v>
      </c>
      <c r="E33" s="66">
        <v>86958</v>
      </c>
      <c r="F33" s="68">
        <f t="shared" si="4"/>
        <v>12.839696482438773</v>
      </c>
      <c r="G33" s="69">
        <f t="shared" si="5"/>
        <v>8.7695598333896214</v>
      </c>
      <c r="H33" s="70">
        <v>1067</v>
      </c>
      <c r="I33" s="71">
        <f t="shared" si="6"/>
        <v>0.15754681739186929</v>
      </c>
      <c r="J33" s="69">
        <f t="shared" si="7"/>
        <v>1.2270291405046114</v>
      </c>
      <c r="K33" s="69">
        <f t="shared" si="8"/>
        <v>4.6078431372549034</v>
      </c>
    </row>
    <row r="34" spans="2:13" customFormat="1" ht="15" customHeight="1" x14ac:dyDescent="0.2">
      <c r="B34" s="65">
        <v>1989</v>
      </c>
      <c r="C34" s="66">
        <v>681537</v>
      </c>
      <c r="D34" s="67">
        <f t="shared" si="3"/>
        <v>0.63166380956177193</v>
      </c>
      <c r="E34" s="66">
        <v>94018</v>
      </c>
      <c r="F34" s="68">
        <f t="shared" si="4"/>
        <v>13.794995722902792</v>
      </c>
      <c r="G34" s="69">
        <f t="shared" si="5"/>
        <v>8.1188619793463488</v>
      </c>
      <c r="H34" s="70">
        <v>1130</v>
      </c>
      <c r="I34" s="71">
        <f t="shared" si="6"/>
        <v>0.16580170995852023</v>
      </c>
      <c r="J34" s="69">
        <f t="shared" si="7"/>
        <v>1.2018975089876407</v>
      </c>
      <c r="K34" s="69">
        <f t="shared" si="8"/>
        <v>5.9044048734770342</v>
      </c>
    </row>
    <row r="35" spans="2:13" customFormat="1" ht="15" customHeight="1" x14ac:dyDescent="0.2">
      <c r="B35" s="65">
        <v>1990</v>
      </c>
      <c r="C35" s="66">
        <v>727199</v>
      </c>
      <c r="D35" s="67">
        <f t="shared" si="3"/>
        <v>6.6998563540937539</v>
      </c>
      <c r="E35" s="66">
        <v>102037</v>
      </c>
      <c r="F35" s="68">
        <f t="shared" si="4"/>
        <v>14.031509944320605</v>
      </c>
      <c r="G35" s="69">
        <f t="shared" si="5"/>
        <v>8.529217809355643</v>
      </c>
      <c r="H35" s="70">
        <v>1184</v>
      </c>
      <c r="I35" s="71">
        <f t="shared" si="6"/>
        <v>0.16281650552324742</v>
      </c>
      <c r="J35" s="69">
        <f t="shared" si="7"/>
        <v>1.1603633975910699</v>
      </c>
      <c r="K35" s="69">
        <f t="shared" si="8"/>
        <v>4.778761061946895</v>
      </c>
    </row>
    <row r="36" spans="2:13" customFormat="1" ht="15" customHeight="1" x14ac:dyDescent="0.2">
      <c r="B36" s="65">
        <v>1991</v>
      </c>
      <c r="C36" s="66">
        <v>722250</v>
      </c>
      <c r="D36" s="67">
        <f t="shared" si="3"/>
        <v>-0.68055649141432184</v>
      </c>
      <c r="E36" s="66">
        <v>106291</v>
      </c>
      <c r="F36" s="68">
        <f t="shared" si="4"/>
        <v>14.716649359640014</v>
      </c>
      <c r="G36" s="69">
        <f t="shared" si="5"/>
        <v>4.1690759234395358</v>
      </c>
      <c r="H36" s="70">
        <v>1215</v>
      </c>
      <c r="I36" s="71">
        <f t="shared" si="6"/>
        <v>0.16822429906542055</v>
      </c>
      <c r="J36" s="69">
        <f t="shared" si="7"/>
        <v>1.1430883141564196</v>
      </c>
      <c r="K36" s="69">
        <f t="shared" si="8"/>
        <v>2.6182432432432421</v>
      </c>
    </row>
    <row r="37" spans="2:13" customFormat="1" ht="15" customHeight="1" x14ac:dyDescent="0.2">
      <c r="B37" s="65">
        <v>1992</v>
      </c>
      <c r="C37" s="66">
        <v>720794</v>
      </c>
      <c r="D37" s="67">
        <f t="shared" si="3"/>
        <v>-0.20159224645206564</v>
      </c>
      <c r="E37" s="66">
        <v>116141</v>
      </c>
      <c r="F37" s="68">
        <f t="shared" si="4"/>
        <v>16.112925468303011</v>
      </c>
      <c r="G37" s="69">
        <f t="shared" si="5"/>
        <v>9.2670122587989567</v>
      </c>
      <c r="H37" s="70">
        <v>1390</v>
      </c>
      <c r="I37" s="71">
        <f t="shared" si="6"/>
        <v>0.19284289269888483</v>
      </c>
      <c r="J37" s="69">
        <f t="shared" si="7"/>
        <v>1.1968211053805289</v>
      </c>
      <c r="K37" s="69">
        <f t="shared" si="8"/>
        <v>14.403292181069943</v>
      </c>
    </row>
    <row r="38" spans="2:13" customFormat="1" ht="15" customHeight="1" x14ac:dyDescent="0.2">
      <c r="B38" s="65">
        <v>1993</v>
      </c>
      <c r="C38" s="66">
        <v>798447</v>
      </c>
      <c r="D38" s="67">
        <f t="shared" si="3"/>
        <v>10.77325837895431</v>
      </c>
      <c r="E38" s="66">
        <v>123101</v>
      </c>
      <c r="F38" s="68">
        <f t="shared" si="4"/>
        <v>15.417554327337946</v>
      </c>
      <c r="G38" s="69">
        <f t="shared" si="5"/>
        <v>5.9927157506823647</v>
      </c>
      <c r="H38" s="70">
        <v>1475</v>
      </c>
      <c r="I38" s="71">
        <f t="shared" si="6"/>
        <v>0.18473361412842682</v>
      </c>
      <c r="J38" s="69">
        <f t="shared" si="7"/>
        <v>1.1982031015182655</v>
      </c>
      <c r="K38" s="69">
        <f t="shared" si="8"/>
        <v>6.1151079136690782</v>
      </c>
    </row>
    <row r="39" spans="2:13" customFormat="1" ht="15" customHeight="1" x14ac:dyDescent="0.2">
      <c r="B39" s="65">
        <v>1994</v>
      </c>
      <c r="C39" s="66">
        <v>769603</v>
      </c>
      <c r="D39" s="67">
        <f t="shared" si="3"/>
        <v>-3.612512790454474</v>
      </c>
      <c r="E39" s="66">
        <v>122369</v>
      </c>
      <c r="F39" s="68">
        <f t="shared" si="4"/>
        <v>15.900275856513032</v>
      </c>
      <c r="G39" s="69">
        <f t="shared" si="5"/>
        <v>-0.59463367478737439</v>
      </c>
      <c r="H39" s="70">
        <v>1438</v>
      </c>
      <c r="I39" s="71">
        <f t="shared" si="6"/>
        <v>0.18684958348655084</v>
      </c>
      <c r="J39" s="69">
        <f t="shared" si="7"/>
        <v>1.1751342251714079</v>
      </c>
      <c r="K39" s="69">
        <f t="shared" si="8"/>
        <v>-2.5084745762711975</v>
      </c>
      <c r="M39" s="169"/>
    </row>
    <row r="40" spans="2:13" customFormat="1" ht="15" customHeight="1" x14ac:dyDescent="0.2">
      <c r="B40" s="65">
        <v>1995</v>
      </c>
      <c r="C40" s="66">
        <v>765221</v>
      </c>
      <c r="D40" s="67">
        <f t="shared" si="3"/>
        <v>-0.569384474852626</v>
      </c>
      <c r="E40" s="66">
        <v>123662</v>
      </c>
      <c r="F40" s="68">
        <f t="shared" si="4"/>
        <v>16.160298789500025</v>
      </c>
      <c r="G40" s="69">
        <f t="shared" si="5"/>
        <v>1.0566401621325667</v>
      </c>
      <c r="H40" s="70">
        <v>1628</v>
      </c>
      <c r="I40" s="71">
        <f t="shared" si="6"/>
        <v>0.21274899669507241</v>
      </c>
      <c r="J40" s="69">
        <f t="shared" si="7"/>
        <v>1.3164917274506316</v>
      </c>
      <c r="K40" s="69">
        <f t="shared" si="8"/>
        <v>13.212795549374135</v>
      </c>
      <c r="M40" s="169"/>
    </row>
    <row r="41" spans="2:13" customFormat="1" ht="15" customHeight="1" x14ac:dyDescent="0.2">
      <c r="B41" s="65">
        <v>1996</v>
      </c>
      <c r="C41" s="66">
        <v>796013</v>
      </c>
      <c r="D41" s="67">
        <f t="shared" si="3"/>
        <v>4.0239355689402032</v>
      </c>
      <c r="E41" s="66">
        <v>133421</v>
      </c>
      <c r="F41" s="68">
        <f t="shared" si="4"/>
        <v>16.761158423292084</v>
      </c>
      <c r="G41" s="69">
        <f t="shared" si="5"/>
        <v>7.8916724620336112</v>
      </c>
      <c r="H41" s="70">
        <v>1760</v>
      </c>
      <c r="I41" s="71">
        <f t="shared" si="6"/>
        <v>0.22110191667724022</v>
      </c>
      <c r="J41" s="69">
        <f t="shared" si="7"/>
        <v>1.319132670269298</v>
      </c>
      <c r="K41" s="69">
        <f t="shared" si="8"/>
        <v>8.1081081081081123</v>
      </c>
      <c r="M41" s="169"/>
    </row>
    <row r="42" spans="2:13" customFormat="1" ht="15" customHeight="1" x14ac:dyDescent="0.2">
      <c r="B42" s="65">
        <v>1997</v>
      </c>
      <c r="C42" s="66">
        <v>812173</v>
      </c>
      <c r="D42" s="67">
        <f t="shared" si="3"/>
        <v>2.0301175985819384</v>
      </c>
      <c r="E42" s="66">
        <v>136620</v>
      </c>
      <c r="F42" s="68">
        <f t="shared" si="4"/>
        <v>16.821539253336422</v>
      </c>
      <c r="G42" s="69">
        <f t="shared" si="5"/>
        <v>2.3976735296542557</v>
      </c>
      <c r="H42" s="70">
        <v>1903</v>
      </c>
      <c r="I42" s="71">
        <f t="shared" si="6"/>
        <v>0.23430968525178747</v>
      </c>
      <c r="J42" s="69">
        <f t="shared" si="7"/>
        <v>1.392914653784219</v>
      </c>
      <c r="K42" s="69">
        <f t="shared" si="8"/>
        <v>8.125</v>
      </c>
      <c r="M42" s="169"/>
    </row>
    <row r="43" spans="2:13" customFormat="1" ht="15" customHeight="1" x14ac:dyDescent="0.2">
      <c r="B43" s="65">
        <v>1998</v>
      </c>
      <c r="C43" s="66">
        <v>785034</v>
      </c>
      <c r="D43" s="67">
        <f t="shared" si="3"/>
        <v>-3.3415294524688761</v>
      </c>
      <c r="E43" s="66">
        <v>131109</v>
      </c>
      <c r="F43" s="68">
        <f t="shared" si="4"/>
        <v>16.701060081474179</v>
      </c>
      <c r="G43" s="69">
        <f t="shared" si="5"/>
        <v>-4.0338164251207758</v>
      </c>
      <c r="H43" s="70">
        <v>1870</v>
      </c>
      <c r="I43" s="71">
        <f t="shared" si="6"/>
        <v>0.23820624329646869</v>
      </c>
      <c r="J43" s="69">
        <f t="shared" si="7"/>
        <v>1.426294152193976</v>
      </c>
      <c r="K43" s="69">
        <f t="shared" si="8"/>
        <v>-1.734104046242777</v>
      </c>
      <c r="M43" s="169"/>
    </row>
    <row r="44" spans="2:13" customFormat="1" ht="15" customHeight="1" x14ac:dyDescent="0.2">
      <c r="B44" s="65">
        <v>1999</v>
      </c>
      <c r="C44" s="66">
        <v>770744</v>
      </c>
      <c r="D44" s="67">
        <f t="shared" si="3"/>
        <v>-1.8203033244419942</v>
      </c>
      <c r="E44" s="66">
        <v>127739</v>
      </c>
      <c r="F44" s="68">
        <f t="shared" si="4"/>
        <v>16.573466676354276</v>
      </c>
      <c r="G44" s="69">
        <f t="shared" si="5"/>
        <v>-2.5703803705313817</v>
      </c>
      <c r="H44" s="70">
        <v>1790</v>
      </c>
      <c r="I44" s="71">
        <f t="shared" si="6"/>
        <v>0.23224313131208285</v>
      </c>
      <c r="J44" s="69">
        <f t="shared" si="7"/>
        <v>1.4012948277346777</v>
      </c>
      <c r="K44" s="69">
        <f t="shared" si="8"/>
        <v>-4.2780748663101491</v>
      </c>
      <c r="M44" s="173"/>
    </row>
    <row r="45" spans="2:13" customFormat="1" ht="15" customHeight="1" x14ac:dyDescent="0.2">
      <c r="B45" s="65">
        <v>2000</v>
      </c>
      <c r="C45" s="66">
        <v>766999</v>
      </c>
      <c r="D45" s="67">
        <f t="shared" si="3"/>
        <v>-0.48589414903003103</v>
      </c>
      <c r="E45" s="66">
        <v>130003</v>
      </c>
      <c r="F45" s="68">
        <f t="shared" si="4"/>
        <v>16.94956577518354</v>
      </c>
      <c r="G45" s="69">
        <f t="shared" si="5"/>
        <v>1.7723639608889954</v>
      </c>
      <c r="H45" s="70">
        <v>1906</v>
      </c>
      <c r="I45" s="71">
        <f t="shared" si="6"/>
        <v>0.24850097588132447</v>
      </c>
      <c r="J45" s="69">
        <f t="shared" si="7"/>
        <v>1.4661200126150935</v>
      </c>
      <c r="K45" s="69">
        <f t="shared" si="8"/>
        <v>6.4804469273743024</v>
      </c>
      <c r="M45" s="169"/>
    </row>
    <row r="46" spans="2:13" customFormat="1" ht="15" customHeight="1" x14ac:dyDescent="0.2">
      <c r="B46" s="65">
        <v>2001</v>
      </c>
      <c r="C46" s="66">
        <v>734475</v>
      </c>
      <c r="D46" s="67">
        <f t="shared" si="3"/>
        <v>-4.2404227384911906</v>
      </c>
      <c r="E46" s="66">
        <v>123634</v>
      </c>
      <c r="F46" s="68">
        <f t="shared" si="4"/>
        <v>16.832975935191804</v>
      </c>
      <c r="G46" s="69">
        <f t="shared" si="5"/>
        <v>-4.899117712668172</v>
      </c>
      <c r="H46" s="70">
        <v>1725</v>
      </c>
      <c r="I46" s="71">
        <f t="shared" si="6"/>
        <v>0.23486163586235068</v>
      </c>
      <c r="J46" s="69">
        <f t="shared" si="7"/>
        <v>1.3952472620800103</v>
      </c>
      <c r="K46" s="69">
        <f t="shared" si="8"/>
        <v>-9.4963273871983205</v>
      </c>
      <c r="M46" s="169"/>
    </row>
    <row r="47" spans="2:13" customFormat="1" ht="15" customHeight="1" x14ac:dyDescent="0.2">
      <c r="B47" s="65">
        <v>2002</v>
      </c>
      <c r="C47" s="66">
        <v>719250</v>
      </c>
      <c r="D47" s="67">
        <f t="shared" si="3"/>
        <v>-2.0729092208720488</v>
      </c>
      <c r="E47" s="66">
        <v>124062</v>
      </c>
      <c r="F47" s="68">
        <f t="shared" si="4"/>
        <v>17.248800834202292</v>
      </c>
      <c r="G47" s="69">
        <f t="shared" si="5"/>
        <v>0.34618308879434778</v>
      </c>
      <c r="H47" s="70">
        <v>1650</v>
      </c>
      <c r="I47" s="71">
        <f t="shared" si="6"/>
        <v>0.22940563086548488</v>
      </c>
      <c r="J47" s="69">
        <f t="shared" si="7"/>
        <v>1.3299801712047203</v>
      </c>
      <c r="K47" s="69">
        <f t="shared" si="8"/>
        <v>-4.3478260869565162</v>
      </c>
      <c r="M47" s="174"/>
    </row>
    <row r="48" spans="2:13" customFormat="1" ht="15" customHeight="1" x14ac:dyDescent="0.2">
      <c r="B48" s="65">
        <v>2003</v>
      </c>
      <c r="C48" s="66">
        <v>706721</v>
      </c>
      <c r="D48" s="67">
        <f t="shared" si="3"/>
        <v>-1.7419534237052403</v>
      </c>
      <c r="E48" s="66">
        <v>124410</v>
      </c>
      <c r="F48" s="68">
        <f t="shared" si="4"/>
        <v>17.603835176823669</v>
      </c>
      <c r="G48" s="69">
        <f t="shared" si="5"/>
        <v>0.2805049088359084</v>
      </c>
      <c r="H48" s="70">
        <v>1599</v>
      </c>
      <c r="I48" s="71">
        <f t="shared" si="6"/>
        <v>0.2262561887930315</v>
      </c>
      <c r="J48" s="69">
        <f t="shared" si="7"/>
        <v>1.2852664576802508</v>
      </c>
      <c r="K48" s="69">
        <f t="shared" si="8"/>
        <v>-3.0909090909090935</v>
      </c>
      <c r="M48" s="174"/>
    </row>
    <row r="49" spans="2:13" customFormat="1" ht="15" customHeight="1" x14ac:dyDescent="0.2">
      <c r="B49" s="65">
        <v>2004</v>
      </c>
      <c r="C49" s="66">
        <v>705622</v>
      </c>
      <c r="D49" s="67">
        <f t="shared" si="3"/>
        <v>-0.1555069114969001</v>
      </c>
      <c r="E49" s="66">
        <v>124499</v>
      </c>
      <c r="F49" s="68">
        <f t="shared" si="4"/>
        <v>17.64386597923534</v>
      </c>
      <c r="G49" s="69">
        <f t="shared" si="5"/>
        <v>7.1537657744542571E-2</v>
      </c>
      <c r="H49" s="70">
        <v>1379</v>
      </c>
      <c r="I49" s="71">
        <f t="shared" si="6"/>
        <v>0.1954304145845793</v>
      </c>
      <c r="J49" s="69">
        <f t="shared" si="7"/>
        <v>1.1076394187905123</v>
      </c>
      <c r="K49" s="69">
        <f t="shared" si="8"/>
        <v>-13.758599124452786</v>
      </c>
      <c r="M49" s="174"/>
    </row>
    <row r="50" spans="2:13" customFormat="1" ht="15" customHeight="1" x14ac:dyDescent="0.2">
      <c r="B50" s="65">
        <v>2005</v>
      </c>
      <c r="C50" s="66">
        <v>685795</v>
      </c>
      <c r="D50" s="67">
        <f t="shared" si="3"/>
        <v>-2.8098613705355007</v>
      </c>
      <c r="E50" s="66">
        <v>122329</v>
      </c>
      <c r="F50" s="68">
        <f t="shared" si="4"/>
        <v>17.837546205498729</v>
      </c>
      <c r="G50" s="69">
        <f t="shared" si="5"/>
        <v>-1.7429858874368449</v>
      </c>
      <c r="H50" s="70">
        <v>1341</v>
      </c>
      <c r="I50" s="71">
        <f t="shared" si="6"/>
        <v>0.19553948337331126</v>
      </c>
      <c r="J50" s="69">
        <f t="shared" si="7"/>
        <v>1.0962241169305724</v>
      </c>
      <c r="K50" s="69">
        <f t="shared" si="8"/>
        <v>-2.7556200145032648</v>
      </c>
      <c r="M50" s="169"/>
    </row>
    <row r="51" spans="2:13" customFormat="1" ht="15" customHeight="1" x14ac:dyDescent="0.2">
      <c r="B51" s="72">
        <v>2006</v>
      </c>
      <c r="C51" s="73">
        <v>672724</v>
      </c>
      <c r="D51" s="67">
        <f t="shared" si="3"/>
        <v>-1.9059631522539462</v>
      </c>
      <c r="E51" s="73">
        <v>120669</v>
      </c>
      <c r="F51" s="68">
        <f t="shared" si="4"/>
        <v>17.937371046669956</v>
      </c>
      <c r="G51" s="69">
        <f t="shared" si="5"/>
        <v>-1.356996296871543</v>
      </c>
      <c r="H51" s="74">
        <v>1312</v>
      </c>
      <c r="I51" s="71">
        <f t="shared" si="6"/>
        <v>0.19502797581177422</v>
      </c>
      <c r="J51" s="69">
        <f t="shared" si="7"/>
        <v>1.087271793086874</v>
      </c>
      <c r="K51" s="69">
        <f t="shared" si="8"/>
        <v>-2.1625652498135821</v>
      </c>
      <c r="M51" s="169"/>
    </row>
    <row r="52" spans="2:13" customFormat="1" ht="15" customHeight="1" x14ac:dyDescent="0.2">
      <c r="B52" s="72">
        <v>2007</v>
      </c>
      <c r="C52" s="73">
        <v>684862</v>
      </c>
      <c r="D52" s="67">
        <f t="shared" si="3"/>
        <v>1.804306075002529</v>
      </c>
      <c r="E52" s="73">
        <v>120193</v>
      </c>
      <c r="F52" s="68">
        <f t="shared" si="4"/>
        <v>17.549958969836261</v>
      </c>
      <c r="G52" s="69">
        <f t="shared" si="5"/>
        <v>-0.39446751029676363</v>
      </c>
      <c r="H52" s="74">
        <v>1218</v>
      </c>
      <c r="I52" s="71">
        <f t="shared" si="6"/>
        <v>0.17784604781693247</v>
      </c>
      <c r="J52" s="69">
        <f t="shared" si="7"/>
        <v>1.0133701629878611</v>
      </c>
      <c r="K52" s="69">
        <f t="shared" si="8"/>
        <v>-7.16463414634147</v>
      </c>
      <c r="M52" s="169"/>
    </row>
    <row r="53" spans="2:13" customFormat="1" ht="15" customHeight="1" x14ac:dyDescent="0.2">
      <c r="B53" s="65">
        <v>2008</v>
      </c>
      <c r="C53" s="66">
        <v>682514</v>
      </c>
      <c r="D53" s="67">
        <f t="shared" si="3"/>
        <v>-0.34284279168650755</v>
      </c>
      <c r="E53" s="66">
        <v>115444</v>
      </c>
      <c r="F53" s="68">
        <f t="shared" si="4"/>
        <v>16.914524830259893</v>
      </c>
      <c r="G53" s="69">
        <f t="shared" si="5"/>
        <v>-3.9511452414034096</v>
      </c>
      <c r="H53" s="70">
        <v>1187</v>
      </c>
      <c r="I53" s="71">
        <f t="shared" si="6"/>
        <v>0.17391584641487207</v>
      </c>
      <c r="J53" s="69">
        <f t="shared" si="7"/>
        <v>1.028204150930321</v>
      </c>
      <c r="K53" s="69">
        <f t="shared" si="8"/>
        <v>-2.5451559934318624</v>
      </c>
      <c r="M53" s="169"/>
    </row>
    <row r="54" spans="2:13" customFormat="1" ht="15" customHeight="1" x14ac:dyDescent="0.2">
      <c r="B54" s="65">
        <v>2009</v>
      </c>
      <c r="C54" s="66">
        <v>665126</v>
      </c>
      <c r="D54" s="67">
        <f t="shared" si="3"/>
        <v>-2.5476400484092636</v>
      </c>
      <c r="E54" s="66">
        <v>111666</v>
      </c>
      <c r="F54" s="68">
        <f t="shared" si="4"/>
        <v>16.788698682655617</v>
      </c>
      <c r="G54" s="69">
        <f t="shared" si="5"/>
        <v>-3.2725823776030012</v>
      </c>
      <c r="H54" s="70">
        <v>1128</v>
      </c>
      <c r="I54" s="71">
        <f t="shared" si="6"/>
        <v>0.16959192694316566</v>
      </c>
      <c r="J54" s="69">
        <f t="shared" si="7"/>
        <v>1.0101552845091613</v>
      </c>
      <c r="K54" s="69">
        <f t="shared" si="8"/>
        <v>-4.9705139005897223</v>
      </c>
      <c r="M54" s="169"/>
    </row>
    <row r="55" spans="2:13" customFormat="1" ht="15" customHeight="1" x14ac:dyDescent="0.2">
      <c r="B55" s="65">
        <v>2010</v>
      </c>
      <c r="C55" s="66">
        <v>677947</v>
      </c>
      <c r="D55" s="67">
        <f t="shared" si="3"/>
        <v>1.9276046944488883</v>
      </c>
      <c r="E55" s="66">
        <v>113480</v>
      </c>
      <c r="F55" s="68">
        <f t="shared" si="4"/>
        <v>16.738771614890251</v>
      </c>
      <c r="G55" s="69">
        <f t="shared" si="5"/>
        <v>1.6244873103719897</v>
      </c>
      <c r="H55" s="70">
        <v>1038</v>
      </c>
      <c r="I55" s="71">
        <f t="shared" si="6"/>
        <v>0.15310931385491788</v>
      </c>
      <c r="J55" s="69">
        <f t="shared" si="7"/>
        <v>0.91469862530842438</v>
      </c>
      <c r="K55" s="69">
        <f t="shared" si="8"/>
        <v>-7.9787234042553195</v>
      </c>
      <c r="M55" s="169"/>
    </row>
    <row r="56" spans="2:13" customFormat="1" ht="15" customHeight="1" x14ac:dyDescent="0.2">
      <c r="B56" s="65">
        <v>2011</v>
      </c>
      <c r="C56" s="66">
        <v>662685</v>
      </c>
      <c r="D56" s="67">
        <f t="shared" si="3"/>
        <v>-2.2512084277974509</v>
      </c>
      <c r="E56" s="66">
        <v>112358</v>
      </c>
      <c r="F56" s="68">
        <f t="shared" si="4"/>
        <v>16.954963519620936</v>
      </c>
      <c r="G56" s="69">
        <f t="shared" si="5"/>
        <v>-0.98872047937962293</v>
      </c>
      <c r="H56" s="70">
        <v>1073</v>
      </c>
      <c r="I56" s="71">
        <f t="shared" si="6"/>
        <v>0.16191704957860825</v>
      </c>
      <c r="J56" s="69">
        <f t="shared" si="7"/>
        <v>0.95498317876786709</v>
      </c>
      <c r="K56" s="69">
        <f t="shared" si="8"/>
        <v>3.371868978805395</v>
      </c>
      <c r="M56" s="169"/>
    </row>
    <row r="57" spans="2:13" customFormat="1" ht="15" customHeight="1" x14ac:dyDescent="0.2">
      <c r="B57" s="65">
        <v>2012</v>
      </c>
      <c r="C57" s="66">
        <v>673544</v>
      </c>
      <c r="D57" s="67">
        <f t="shared" si="3"/>
        <v>1.6386367580373644</v>
      </c>
      <c r="E57" s="66">
        <v>114762</v>
      </c>
      <c r="F57" s="68">
        <f t="shared" si="4"/>
        <v>17.038530519164301</v>
      </c>
      <c r="G57" s="69">
        <f t="shared" si="5"/>
        <v>2.1395895263354561</v>
      </c>
      <c r="H57" s="70">
        <v>1092</v>
      </c>
      <c r="I57" s="71">
        <f t="shared" si="6"/>
        <v>0.16212749278443575</v>
      </c>
      <c r="J57" s="69">
        <f t="shared" si="7"/>
        <v>0.95153448005437335</v>
      </c>
      <c r="K57" s="69">
        <f t="shared" si="8"/>
        <v>1.7707362534948601</v>
      </c>
      <c r="M57" s="169"/>
    </row>
    <row r="58" spans="2:13" customFormat="1" ht="15" customHeight="1" x14ac:dyDescent="0.2">
      <c r="B58" s="65">
        <v>2013</v>
      </c>
      <c r="C58" s="66">
        <v>682069</v>
      </c>
      <c r="D58" s="67">
        <f t="shared" si="3"/>
        <v>1.265693109878498</v>
      </c>
      <c r="E58" s="66">
        <v>119806</v>
      </c>
      <c r="F58" s="68">
        <f t="shared" si="4"/>
        <v>17.565085057376891</v>
      </c>
      <c r="G58" s="69">
        <f t="shared" si="5"/>
        <v>4.3951830745368596</v>
      </c>
      <c r="H58" s="70">
        <v>1103</v>
      </c>
      <c r="I58" s="71">
        <f t="shared" si="6"/>
        <v>0.16171384420051343</v>
      </c>
      <c r="J58" s="69">
        <f t="shared" si="7"/>
        <v>0.92065505901206945</v>
      </c>
      <c r="K58" s="69">
        <f t="shared" si="8"/>
        <v>1.0073260073260002</v>
      </c>
      <c r="M58" s="169"/>
    </row>
    <row r="59" spans="2:13" customFormat="1" ht="15" customHeight="1" x14ac:dyDescent="0.2">
      <c r="B59" s="65">
        <v>2014</v>
      </c>
      <c r="C59" s="66">
        <v>714927</v>
      </c>
      <c r="D59" s="67">
        <f t="shared" si="3"/>
        <v>4.817401172022187</v>
      </c>
      <c r="E59" s="66">
        <v>130626</v>
      </c>
      <c r="F59" s="68">
        <f t="shared" si="4"/>
        <v>18.271236084243565</v>
      </c>
      <c r="G59" s="69">
        <f t="shared" si="5"/>
        <v>9.0312672153314537</v>
      </c>
      <c r="H59" s="70">
        <v>1265</v>
      </c>
      <c r="I59" s="71">
        <f t="shared" si="6"/>
        <v>0.17694114224249469</v>
      </c>
      <c r="J59" s="69">
        <f t="shared" si="7"/>
        <v>0.96841363893864929</v>
      </c>
      <c r="K59" s="69">
        <f t="shared" si="8"/>
        <v>14.687216681776974</v>
      </c>
      <c r="M59" s="169"/>
    </row>
    <row r="60" spans="2:13" customFormat="1" ht="15" customHeight="1" x14ac:dyDescent="0.2">
      <c r="B60" s="65">
        <v>2015</v>
      </c>
      <c r="C60" s="66">
        <v>737575</v>
      </c>
      <c r="D60" s="67">
        <f t="shared" si="3"/>
        <v>3.1678758810339929</v>
      </c>
      <c r="E60" s="66">
        <v>147905</v>
      </c>
      <c r="F60" s="68">
        <f t="shared" si="4"/>
        <v>20.052875978714031</v>
      </c>
      <c r="G60" s="69">
        <f t="shared" si="5"/>
        <v>13.227841317961193</v>
      </c>
      <c r="H60" s="70">
        <v>1424</v>
      </c>
      <c r="I60" s="71">
        <f t="shared" si="6"/>
        <v>0.1930651120225062</v>
      </c>
      <c r="J60" s="69">
        <f t="shared" si="7"/>
        <v>0.96278016294242919</v>
      </c>
      <c r="K60" s="69">
        <f t="shared" si="8"/>
        <v>12.569169960474298</v>
      </c>
      <c r="M60" s="169"/>
    </row>
    <row r="61" spans="2:13" customFormat="1" ht="15" customHeight="1" x14ac:dyDescent="0.2">
      <c r="B61" s="65">
        <v>2016</v>
      </c>
      <c r="C61" s="66">
        <v>792131</v>
      </c>
      <c r="D61" s="67">
        <f t="shared" si="3"/>
        <v>7.3966715249296726</v>
      </c>
      <c r="E61" s="66">
        <v>184661</v>
      </c>
      <c r="F61" s="68">
        <f t="shared" si="4"/>
        <v>23.31192694137712</v>
      </c>
      <c r="G61" s="69">
        <f t="shared" si="5"/>
        <v>24.851086846286478</v>
      </c>
      <c r="H61" s="70">
        <v>1383</v>
      </c>
      <c r="I61" s="71">
        <f t="shared" si="6"/>
        <v>0.17459233384377079</v>
      </c>
      <c r="J61" s="69">
        <f t="shared" si="7"/>
        <v>0.74893994942083064</v>
      </c>
      <c r="K61" s="69">
        <f t="shared" si="8"/>
        <v>-2.8792134831460743</v>
      </c>
      <c r="M61" s="169"/>
    </row>
    <row r="62" spans="2:13" customFormat="1" ht="15" customHeight="1" x14ac:dyDescent="0.2">
      <c r="B62" s="65">
        <v>2017</v>
      </c>
      <c r="C62" s="66">
        <v>784884</v>
      </c>
      <c r="D62" s="67">
        <f t="shared" si="3"/>
        <v>-0.91487392868098993</v>
      </c>
      <c r="E62" s="66">
        <v>183883</v>
      </c>
      <c r="F62" s="68">
        <f t="shared" si="4"/>
        <v>23.428047966323685</v>
      </c>
      <c r="G62" s="69">
        <f t="shared" si="5"/>
        <v>-0.42131256735315503</v>
      </c>
      <c r="H62" s="70">
        <v>1364</v>
      </c>
      <c r="I62" s="71">
        <f t="shared" si="6"/>
        <v>0.17378364191396437</v>
      </c>
      <c r="J62" s="69">
        <f t="shared" si="7"/>
        <v>0.74177602062180836</v>
      </c>
      <c r="K62" s="69">
        <f t="shared" si="8"/>
        <v>-1.3738250180766443</v>
      </c>
      <c r="M62" s="169"/>
    </row>
    <row r="63" spans="2:13" customFormat="1" ht="15" customHeight="1" x14ac:dyDescent="0.2">
      <c r="B63" s="65">
        <v>2018</v>
      </c>
      <c r="C63" s="66">
        <v>787523</v>
      </c>
      <c r="D63" s="67">
        <f t="shared" si="3"/>
        <v>0.33622802860040224</v>
      </c>
      <c r="E63" s="66">
        <v>189159</v>
      </c>
      <c r="F63" s="68">
        <f t="shared" si="4"/>
        <v>24.01948895460831</v>
      </c>
      <c r="G63" s="69">
        <f t="shared" si="5"/>
        <v>2.8692157513201266</v>
      </c>
      <c r="H63" s="70">
        <v>1374</v>
      </c>
      <c r="I63" s="71">
        <f t="shared" si="6"/>
        <v>0.17447109481246897</v>
      </c>
      <c r="J63" s="69">
        <f t="shared" si="7"/>
        <v>0.72637305124260543</v>
      </c>
      <c r="K63" s="69">
        <f t="shared" si="8"/>
        <v>0.73313782991202459</v>
      </c>
      <c r="M63" s="169"/>
    </row>
    <row r="64" spans="2:13" customFormat="1" ht="15" customHeight="1" x14ac:dyDescent="0.2">
      <c r="B64" s="65">
        <v>2019</v>
      </c>
      <c r="C64" s="66">
        <v>778090</v>
      </c>
      <c r="D64" s="67">
        <f t="shared" si="3"/>
        <v>-1.1978062862925896</v>
      </c>
      <c r="E64" s="66">
        <v>189689</v>
      </c>
      <c r="F64" s="68">
        <f t="shared" si="4"/>
        <v>24.378799367682401</v>
      </c>
      <c r="G64" s="69">
        <f t="shared" si="5"/>
        <v>0.28018756707319881</v>
      </c>
      <c r="H64" s="70">
        <v>1370</v>
      </c>
      <c r="I64" s="71">
        <f t="shared" si="6"/>
        <v>0.1760721767404799</v>
      </c>
      <c r="J64" s="69">
        <f t="shared" si="7"/>
        <v>0.72223481593555761</v>
      </c>
      <c r="K64" s="69">
        <f t="shared" si="8"/>
        <v>-0.29112081513828514</v>
      </c>
      <c r="M64" s="169"/>
    </row>
    <row r="65" spans="1:13" customFormat="1" ht="15" customHeight="1" x14ac:dyDescent="0.2">
      <c r="B65" s="75">
        <v>2020</v>
      </c>
      <c r="C65" s="76">
        <v>773144</v>
      </c>
      <c r="D65" s="77">
        <f t="shared" si="3"/>
        <v>-0.63565911398424646</v>
      </c>
      <c r="E65" s="76">
        <v>186723</v>
      </c>
      <c r="F65" s="78">
        <f t="shared" si="4"/>
        <v>24.151128379706755</v>
      </c>
      <c r="G65" s="79">
        <f t="shared" si="5"/>
        <v>-1.5636120175656032</v>
      </c>
      <c r="H65" s="80">
        <v>1378</v>
      </c>
      <c r="I65" s="81">
        <f t="shared" si="6"/>
        <v>0.17823329159897769</v>
      </c>
      <c r="J65" s="79">
        <f t="shared" si="7"/>
        <v>0.73799157040107544</v>
      </c>
      <c r="K65" s="79">
        <f t="shared" si="8"/>
        <v>0.58394160583941357</v>
      </c>
      <c r="M65" s="169"/>
    </row>
    <row r="66" spans="1:13" customFormat="1" ht="15" customHeight="1" x14ac:dyDescent="0.2">
      <c r="C66" s="49"/>
      <c r="D66" s="49"/>
      <c r="E66" s="49"/>
      <c r="F66" s="49"/>
      <c r="M66" s="169"/>
    </row>
    <row r="67" spans="1:13" customFormat="1" ht="15" customHeight="1" x14ac:dyDescent="0.2">
      <c r="A67" s="9" t="s">
        <v>20</v>
      </c>
      <c r="B67" s="189" t="s">
        <v>72</v>
      </c>
      <c r="C67" s="189"/>
      <c r="D67" s="189"/>
      <c r="E67" s="189"/>
      <c r="F67" s="189"/>
      <c r="G67" s="189"/>
      <c r="H67" s="189"/>
      <c r="I67" s="189"/>
      <c r="J67" s="189"/>
      <c r="K67" s="189"/>
      <c r="M67" s="169"/>
    </row>
    <row r="68" spans="1:13" customFormat="1" ht="15" customHeight="1" x14ac:dyDescent="0.2">
      <c r="A68" s="9" t="s">
        <v>5</v>
      </c>
      <c r="B68" s="189" t="s">
        <v>34</v>
      </c>
      <c r="C68" s="189"/>
      <c r="D68" s="189"/>
      <c r="E68" s="189"/>
      <c r="F68" s="189"/>
      <c r="G68" s="189"/>
      <c r="H68" s="189"/>
      <c r="I68" s="189"/>
      <c r="J68" s="189"/>
      <c r="K68" s="189"/>
    </row>
    <row r="69" spans="1:13" s="52" customFormat="1" ht="15" customHeight="1" x14ac:dyDescent="0.2">
      <c r="A69" s="53" t="s">
        <v>6</v>
      </c>
      <c r="B69" s="201" t="s">
        <v>75</v>
      </c>
      <c r="C69" s="201"/>
      <c r="D69" s="201"/>
      <c r="E69" s="54"/>
      <c r="F69" s="54"/>
      <c r="G69" s="18"/>
    </row>
    <row r="70" spans="1:13" s="52" customFormat="1" ht="15" customHeight="1" x14ac:dyDescent="0.2">
      <c r="A70" s="55" t="s">
        <v>7</v>
      </c>
      <c r="B70" s="188" t="s">
        <v>74</v>
      </c>
      <c r="C70" s="188"/>
      <c r="D70" s="188"/>
      <c r="E70" s="172"/>
      <c r="F70" s="56"/>
      <c r="G70" s="18"/>
    </row>
    <row r="71" spans="1:13" customFormat="1" ht="15" customHeight="1" x14ac:dyDescent="0.2"/>
    <row r="72" spans="1:13" customFormat="1" ht="15" customHeight="1" x14ac:dyDescent="0.2"/>
    <row r="73" spans="1:13" customFormat="1" ht="15" customHeight="1" x14ac:dyDescent="0.2"/>
    <row r="74" spans="1:13" customFormat="1" ht="15" customHeight="1" x14ac:dyDescent="0.2"/>
    <row r="75" spans="1:13" customFormat="1" ht="15" customHeight="1" x14ac:dyDescent="0.2"/>
    <row r="76" spans="1:13" customFormat="1" ht="15" customHeight="1" x14ac:dyDescent="0.2"/>
    <row r="77" spans="1:13" customFormat="1" ht="15" customHeight="1" x14ac:dyDescent="0.2"/>
    <row r="78" spans="1:13" customFormat="1" ht="15" customHeight="1" x14ac:dyDescent="0.2"/>
    <row r="79" spans="1:13" customFormat="1" ht="15" customHeight="1" x14ac:dyDescent="0.2"/>
    <row r="80" spans="1:13" customFormat="1" ht="15" customHeight="1" x14ac:dyDescent="0.2"/>
    <row r="81" spans="1:1" customFormat="1" ht="15" customHeight="1" x14ac:dyDescent="0.2"/>
    <row r="82" spans="1:1" customFormat="1" ht="15" customHeight="1" x14ac:dyDescent="0.2"/>
    <row r="83" spans="1:1" customFormat="1" ht="15" customHeight="1" x14ac:dyDescent="0.2"/>
    <row r="84" spans="1:1" customFormat="1" ht="15" customHeight="1" x14ac:dyDescent="0.2"/>
    <row r="85" spans="1:1" customFormat="1" ht="15" customHeight="1" x14ac:dyDescent="0.2"/>
    <row r="86" spans="1:1" customFormat="1" ht="15" customHeight="1" x14ac:dyDescent="0.2">
      <c r="A86" s="9" t="s">
        <v>20</v>
      </c>
    </row>
    <row r="87" spans="1:1" customFormat="1" ht="15" customHeight="1" x14ac:dyDescent="0.2">
      <c r="A87" s="9" t="s">
        <v>5</v>
      </c>
    </row>
    <row r="88" spans="1:1" customFormat="1" ht="15" customHeight="1" x14ac:dyDescent="0.2">
      <c r="A88" s="11" t="s">
        <v>6</v>
      </c>
    </row>
    <row r="89" spans="1:1" customFormat="1" ht="15" customHeight="1" x14ac:dyDescent="0.2">
      <c r="A89" s="10" t="s">
        <v>7</v>
      </c>
    </row>
    <row r="90" spans="1:1" customFormat="1" ht="15" customHeight="1" x14ac:dyDescent="0.2"/>
    <row r="91" spans="1:1" customFormat="1" ht="15" customHeight="1" x14ac:dyDescent="0.2"/>
    <row r="92" spans="1:1" customFormat="1" ht="15" customHeight="1" x14ac:dyDescent="0.2"/>
    <row r="93" spans="1:1" customFormat="1" ht="15" customHeight="1" x14ac:dyDescent="0.2"/>
    <row r="94" spans="1:1" customFormat="1" ht="15" customHeight="1" x14ac:dyDescent="0.2"/>
    <row r="95" spans="1:1" customFormat="1" ht="15" customHeight="1" x14ac:dyDescent="0.2"/>
    <row r="96" spans="1:1" customFormat="1" ht="15" customHeight="1" x14ac:dyDescent="0.2"/>
    <row r="97" spans="1:11" customFormat="1" ht="15" customHeight="1" x14ac:dyDescent="0.2"/>
    <row r="98" spans="1:11" customFormat="1" ht="30" customHeight="1" x14ac:dyDescent="0.2">
      <c r="A98" s="2"/>
    </row>
    <row r="99" spans="1:11" customFormat="1" ht="15" customHeight="1" x14ac:dyDescent="0.2">
      <c r="A99" s="2"/>
    </row>
    <row r="100" spans="1:11" customFormat="1" ht="15" customHeight="1" x14ac:dyDescent="0.2">
      <c r="A100" s="2"/>
    </row>
    <row r="101" spans="1:11" customFormat="1" ht="15" customHeight="1" x14ac:dyDescent="0.2"/>
    <row r="102" spans="1:11" customFormat="1" ht="15" customHeight="1" x14ac:dyDescent="0.2"/>
    <row r="103" spans="1:11" customFormat="1" ht="15" customHeight="1" x14ac:dyDescent="0.2"/>
    <row r="104" spans="1:11" customFormat="1" ht="15" customHeight="1" x14ac:dyDescent="0.2"/>
    <row r="105" spans="1:11" customFormat="1" ht="15" customHeight="1" x14ac:dyDescent="0.2"/>
    <row r="106" spans="1:11" customFormat="1" ht="15" customHeight="1" x14ac:dyDescent="0.2"/>
    <row r="107" spans="1:11" customFormat="1" ht="15" customHeight="1" x14ac:dyDescent="0.2">
      <c r="B107" s="1"/>
      <c r="C107" s="1"/>
      <c r="D107" s="2"/>
      <c r="E107" s="2"/>
      <c r="F107" s="2"/>
      <c r="G107" s="2"/>
      <c r="H107" s="2"/>
      <c r="I107" s="2"/>
      <c r="J107" s="2"/>
      <c r="K107" s="2"/>
    </row>
    <row r="108" spans="1:11" customFormat="1" ht="15" customHeight="1" x14ac:dyDescent="0.2">
      <c r="B108" s="1"/>
      <c r="C108" s="1"/>
      <c r="D108" s="2"/>
      <c r="E108" s="2"/>
      <c r="F108" s="2"/>
      <c r="G108" s="2"/>
      <c r="H108" s="2"/>
      <c r="I108" s="2"/>
      <c r="J108" s="2"/>
      <c r="K108" s="2"/>
    </row>
    <row r="109" spans="1:11" customFormat="1" ht="15" customHeight="1" x14ac:dyDescent="0.2">
      <c r="B109" s="1"/>
      <c r="C109" s="1"/>
      <c r="D109" s="2"/>
      <c r="E109" s="2"/>
      <c r="F109" s="2"/>
      <c r="G109" s="2"/>
      <c r="H109" s="2"/>
      <c r="I109" s="2"/>
      <c r="J109" s="2"/>
      <c r="K109" s="2"/>
    </row>
    <row r="110" spans="1:11" customFormat="1" ht="15" customHeight="1" x14ac:dyDescent="0.2">
      <c r="B110" s="1"/>
      <c r="C110" s="1"/>
      <c r="D110" s="2"/>
      <c r="E110" s="2"/>
      <c r="F110" s="2"/>
      <c r="G110" s="2"/>
      <c r="H110" s="2"/>
      <c r="I110" s="2"/>
      <c r="J110" s="2"/>
      <c r="K110" s="2"/>
    </row>
    <row r="111" spans="1:11" customFormat="1" ht="15" customHeight="1" x14ac:dyDescent="0.2">
      <c r="B111" s="1"/>
      <c r="C111" s="1"/>
      <c r="D111" s="2"/>
      <c r="E111" s="2"/>
      <c r="F111" s="2"/>
      <c r="G111" s="2"/>
      <c r="H111" s="2"/>
      <c r="I111" s="2"/>
      <c r="J111" s="2"/>
      <c r="K111" s="2"/>
    </row>
    <row r="112" spans="1:11" customFormat="1" ht="15" customHeight="1" x14ac:dyDescent="0.2">
      <c r="B112" s="1"/>
      <c r="C112" s="1"/>
      <c r="D112" s="2"/>
      <c r="E112" s="2"/>
      <c r="F112" s="2"/>
      <c r="G112" s="2"/>
      <c r="H112" s="2"/>
      <c r="I112" s="2"/>
      <c r="J112" s="2"/>
      <c r="K112" s="2"/>
    </row>
    <row r="113" spans="2:11" customFormat="1" ht="15" customHeight="1" x14ac:dyDescent="0.2">
      <c r="B113" s="1"/>
      <c r="C113" s="1"/>
      <c r="D113" s="2"/>
      <c r="E113" s="2"/>
      <c r="F113" s="2"/>
      <c r="G113" s="2"/>
      <c r="H113" s="2"/>
      <c r="I113" s="2"/>
      <c r="J113" s="2"/>
      <c r="K113" s="2"/>
    </row>
    <row r="114" spans="2:11" customFormat="1" ht="15" customHeight="1" x14ac:dyDescent="0.2">
      <c r="B114" s="1"/>
      <c r="C114" s="1"/>
      <c r="D114" s="2"/>
      <c r="E114" s="2"/>
      <c r="F114" s="2"/>
      <c r="G114" s="2"/>
      <c r="H114" s="2"/>
      <c r="I114" s="2"/>
      <c r="J114" s="2"/>
      <c r="K114" s="2"/>
    </row>
    <row r="115" spans="2:11" customFormat="1" ht="15" customHeight="1" x14ac:dyDescent="0.2">
      <c r="B115" s="1"/>
      <c r="C115" s="1"/>
      <c r="D115" s="2"/>
      <c r="E115" s="2"/>
      <c r="F115" s="2"/>
      <c r="G115" s="2"/>
      <c r="H115" s="2"/>
      <c r="I115" s="2"/>
      <c r="J115" s="2"/>
      <c r="K115" s="2"/>
    </row>
    <row r="116" spans="2:11" customFormat="1" ht="15" customHeight="1" x14ac:dyDescent="0.2">
      <c r="B116" s="1"/>
      <c r="C116" s="1"/>
      <c r="D116" s="2"/>
      <c r="E116" s="2"/>
      <c r="F116" s="2"/>
      <c r="G116" s="2"/>
      <c r="H116" s="2"/>
      <c r="I116" s="2"/>
      <c r="J116" s="2"/>
      <c r="K116" s="2"/>
    </row>
    <row r="117" spans="2:11" customFormat="1" ht="15" customHeight="1" x14ac:dyDescent="0.2">
      <c r="B117" s="1"/>
      <c r="C117" s="1"/>
      <c r="D117" s="2"/>
      <c r="E117" s="2"/>
      <c r="F117" s="2"/>
      <c r="G117" s="2"/>
      <c r="H117" s="2"/>
      <c r="I117" s="2"/>
      <c r="J117" s="2"/>
      <c r="K117" s="2"/>
    </row>
    <row r="118" spans="2:11" customFormat="1" ht="15" customHeight="1" x14ac:dyDescent="0.2">
      <c r="B118" s="1"/>
      <c r="C118" s="1"/>
      <c r="D118" s="2"/>
      <c r="E118" s="2"/>
      <c r="F118" s="2"/>
      <c r="G118" s="2"/>
      <c r="H118" s="2"/>
      <c r="I118" s="2"/>
      <c r="J118" s="2"/>
      <c r="K118" s="2"/>
    </row>
    <row r="119" spans="2:11" customFormat="1" ht="15" customHeight="1" x14ac:dyDescent="0.2">
      <c r="B119" s="1"/>
      <c r="C119" s="1"/>
      <c r="D119" s="2"/>
      <c r="E119" s="2"/>
      <c r="F119" s="2"/>
      <c r="G119" s="2"/>
      <c r="H119" s="2"/>
      <c r="I119" s="2"/>
      <c r="J119" s="2"/>
      <c r="K119" s="2"/>
    </row>
    <row r="120" spans="2:11" customFormat="1" ht="15" customHeight="1" x14ac:dyDescent="0.2">
      <c r="B120" s="1"/>
      <c r="C120" s="1"/>
      <c r="D120" s="2"/>
      <c r="E120" s="2"/>
      <c r="F120" s="2"/>
      <c r="G120" s="2"/>
      <c r="H120" s="2"/>
      <c r="I120" s="2"/>
      <c r="J120" s="2"/>
      <c r="K120" s="2"/>
    </row>
    <row r="121" spans="2:11" customFormat="1" ht="15" customHeight="1" x14ac:dyDescent="0.2">
      <c r="B121" s="1"/>
      <c r="C121" s="1"/>
      <c r="D121" s="2"/>
      <c r="E121" s="2"/>
      <c r="F121" s="2"/>
      <c r="G121" s="2"/>
      <c r="H121" s="2"/>
      <c r="I121" s="2"/>
      <c r="J121" s="2"/>
      <c r="K121" s="2"/>
    </row>
    <row r="122" spans="2:11" customFormat="1" ht="15" customHeight="1" x14ac:dyDescent="0.2">
      <c r="B122" s="1"/>
      <c r="C122" s="1"/>
      <c r="D122" s="2"/>
      <c r="E122" s="2"/>
      <c r="F122" s="2"/>
      <c r="G122" s="2"/>
      <c r="H122" s="2"/>
      <c r="I122" s="2"/>
      <c r="J122" s="2"/>
      <c r="K122" s="2"/>
    </row>
    <row r="123" spans="2:11" customFormat="1" ht="15" customHeight="1" x14ac:dyDescent="0.2">
      <c r="B123" s="1"/>
      <c r="C123" s="1"/>
      <c r="D123" s="2"/>
      <c r="E123" s="2"/>
      <c r="F123" s="2"/>
      <c r="G123" s="2"/>
      <c r="H123" s="2"/>
      <c r="I123" s="2"/>
      <c r="J123" s="2"/>
      <c r="K123" s="2"/>
    </row>
    <row r="124" spans="2:11" customFormat="1" ht="15" customHeight="1" x14ac:dyDescent="0.2">
      <c r="B124" s="1"/>
      <c r="C124" s="1"/>
      <c r="D124" s="2"/>
      <c r="E124" s="2"/>
      <c r="F124" s="2"/>
      <c r="G124" s="2"/>
      <c r="H124" s="2"/>
      <c r="I124" s="2"/>
      <c r="J124" s="2"/>
      <c r="K124" s="2"/>
    </row>
    <row r="125" spans="2:11" customFormat="1" ht="15" customHeight="1" x14ac:dyDescent="0.2">
      <c r="B125" s="1"/>
      <c r="C125" s="1"/>
      <c r="D125" s="2"/>
      <c r="E125" s="2"/>
      <c r="F125" s="2"/>
      <c r="G125" s="2"/>
      <c r="H125" s="2"/>
      <c r="I125" s="2"/>
      <c r="J125" s="2"/>
      <c r="K125" s="2"/>
    </row>
    <row r="126" spans="2:11" customFormat="1" ht="15" customHeight="1" x14ac:dyDescent="0.2">
      <c r="B126" s="1"/>
      <c r="C126" s="1"/>
      <c r="D126" s="2"/>
      <c r="E126" s="2"/>
      <c r="F126" s="2"/>
      <c r="G126" s="2"/>
      <c r="H126" s="2"/>
      <c r="I126" s="2"/>
      <c r="J126" s="2"/>
      <c r="K126" s="2"/>
    </row>
    <row r="127" spans="2:11" customFormat="1" ht="15" customHeight="1" x14ac:dyDescent="0.2">
      <c r="B127" s="1"/>
      <c r="C127" s="1"/>
      <c r="D127" s="2"/>
      <c r="E127" s="2"/>
      <c r="F127" s="2"/>
      <c r="G127" s="2"/>
      <c r="H127" s="2"/>
      <c r="I127" s="2"/>
      <c r="J127" s="2"/>
      <c r="K127" s="2"/>
    </row>
    <row r="128" spans="2:11" customFormat="1" ht="15" customHeight="1" x14ac:dyDescent="0.2">
      <c r="B128" s="1"/>
      <c r="C128" s="1"/>
      <c r="D128" s="2"/>
      <c r="E128" s="2"/>
      <c r="F128" s="2"/>
      <c r="G128" s="2"/>
      <c r="H128" s="2"/>
      <c r="I128" s="2"/>
      <c r="J128" s="2"/>
      <c r="K128" s="2"/>
    </row>
    <row r="129" spans="2:11" customFormat="1" ht="15" customHeight="1" x14ac:dyDescent="0.2">
      <c r="B129" s="1"/>
      <c r="C129" s="1"/>
      <c r="D129" s="2"/>
      <c r="E129" s="2"/>
      <c r="F129" s="2"/>
      <c r="G129" s="2"/>
      <c r="H129" s="2"/>
      <c r="I129" s="2"/>
      <c r="J129" s="2"/>
      <c r="K129" s="2"/>
    </row>
    <row r="130" spans="2:11" customFormat="1" ht="15" customHeight="1" x14ac:dyDescent="0.2">
      <c r="B130" s="1"/>
      <c r="C130" s="1"/>
      <c r="D130" s="2"/>
      <c r="E130" s="2"/>
      <c r="F130" s="2"/>
      <c r="G130" s="2"/>
      <c r="H130" s="2"/>
      <c r="I130" s="2"/>
      <c r="J130" s="2"/>
      <c r="K130" s="2"/>
    </row>
    <row r="131" spans="2:11" customFormat="1" ht="15" customHeight="1" x14ac:dyDescent="0.2">
      <c r="B131" s="1"/>
      <c r="C131" s="1"/>
      <c r="D131" s="2"/>
      <c r="E131" s="2"/>
      <c r="F131" s="2"/>
      <c r="G131" s="2"/>
      <c r="H131" s="2"/>
      <c r="I131" s="2"/>
      <c r="J131" s="2"/>
      <c r="K131" s="2"/>
    </row>
    <row r="132" spans="2:11" customFormat="1" ht="15" customHeight="1" x14ac:dyDescent="0.2">
      <c r="B132" s="1"/>
      <c r="C132" s="1"/>
      <c r="D132" s="2"/>
      <c r="E132" s="2"/>
      <c r="F132" s="2"/>
      <c r="G132" s="2"/>
      <c r="H132" s="2"/>
      <c r="I132" s="2"/>
      <c r="J132" s="2"/>
      <c r="K132" s="2"/>
    </row>
    <row r="133" spans="2:11" customFormat="1" ht="15" customHeight="1" x14ac:dyDescent="0.2">
      <c r="B133" s="1"/>
      <c r="C133" s="1"/>
      <c r="D133" s="2"/>
      <c r="E133" s="2"/>
      <c r="F133" s="2"/>
      <c r="G133" s="2"/>
      <c r="H133" s="2"/>
      <c r="I133" s="2"/>
      <c r="J133" s="2"/>
      <c r="K133" s="2"/>
    </row>
    <row r="134" spans="2:11" customFormat="1" ht="15" customHeight="1" x14ac:dyDescent="0.2">
      <c r="B134" s="1"/>
      <c r="C134" s="1"/>
      <c r="D134" s="2"/>
      <c r="E134" s="2"/>
      <c r="F134" s="2"/>
      <c r="G134" s="2"/>
      <c r="H134" s="2"/>
      <c r="I134" s="2"/>
      <c r="J134" s="2"/>
      <c r="K134" s="2"/>
    </row>
    <row r="135" spans="2:11" customFormat="1" ht="15" customHeight="1" x14ac:dyDescent="0.2">
      <c r="B135" s="1"/>
      <c r="C135" s="1"/>
      <c r="D135" s="2"/>
      <c r="E135" s="2"/>
      <c r="F135" s="2"/>
      <c r="G135" s="2"/>
      <c r="H135" s="2"/>
      <c r="I135" s="2"/>
      <c r="J135" s="2"/>
      <c r="K135" s="2"/>
    </row>
    <row r="136" spans="2:11" customFormat="1" ht="15" customHeight="1" x14ac:dyDescent="0.2">
      <c r="B136" s="1"/>
      <c r="C136" s="1"/>
      <c r="D136" s="2"/>
      <c r="E136" s="2"/>
      <c r="F136" s="2"/>
      <c r="G136" s="2"/>
      <c r="H136" s="2"/>
      <c r="I136" s="2"/>
      <c r="J136" s="2"/>
      <c r="K136" s="2"/>
    </row>
  </sheetData>
  <mergeCells count="9">
    <mergeCell ref="B70:D70"/>
    <mergeCell ref="B68:K68"/>
    <mergeCell ref="B2:K2"/>
    <mergeCell ref="B3:B4"/>
    <mergeCell ref="C3:D3"/>
    <mergeCell ref="H3:K3"/>
    <mergeCell ref="E3:G3"/>
    <mergeCell ref="B69:D69"/>
    <mergeCell ref="B67:K67"/>
  </mergeCells>
  <hyperlinks>
    <hyperlink ref="B70" r:id="rId1" display="http://observatorioemigracao.pt/np4/6133.html" xr:uid="{00000000-0004-0000-0100-000000000000}"/>
    <hyperlink ref="B70:D70" r:id="rId2" display="http://observatorioemigracao.pt/np4/8128.html" xr:uid="{00000000-0004-0000-0100-000001000000}"/>
    <hyperlink ref="C1" location="Indice!A1" display="[índice Ç]" xr:uid="{00000000-0004-0000-0100-000002000000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238"/>
  <sheetViews>
    <sheetView showGridLines="0" workbookViewId="0">
      <selection activeCell="C1" sqref="C1"/>
    </sheetView>
  </sheetViews>
  <sheetFormatPr defaultRowHeight="15" customHeight="1" x14ac:dyDescent="0.2"/>
  <cols>
    <col min="1" max="1" width="14.83203125" style="2" customWidth="1"/>
    <col min="2" max="2" width="30.83203125" customWidth="1"/>
    <col min="3" max="3" width="12.83203125" customWidth="1"/>
    <col min="4" max="23" width="10.83203125" customWidth="1"/>
    <col min="28" max="47" width="10.83203125" customWidth="1"/>
    <col min="52" max="64" width="10.83203125" customWidth="1"/>
    <col min="65" max="65" width="10.1640625" bestFit="1" customWidth="1"/>
  </cols>
  <sheetData>
    <row r="1" spans="1:66" s="2" customFormat="1" ht="30" customHeight="1" x14ac:dyDescent="0.2">
      <c r="A1" s="3"/>
      <c r="B1" s="4"/>
      <c r="C1" s="7" t="s">
        <v>33</v>
      </c>
      <c r="H1" s="7"/>
      <c r="AF1" s="7"/>
      <c r="BD1" s="7"/>
    </row>
    <row r="2" spans="1:66" s="2" customFormat="1" ht="30" customHeight="1" thickBot="1" x14ac:dyDescent="0.25">
      <c r="B2" s="190" t="s">
        <v>71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</row>
    <row r="3" spans="1:66" ht="30" customHeight="1" x14ac:dyDescent="0.2">
      <c r="A3"/>
      <c r="B3" s="28" t="s">
        <v>8</v>
      </c>
      <c r="C3" s="29" t="s">
        <v>70</v>
      </c>
      <c r="D3" s="29">
        <v>1960</v>
      </c>
      <c r="E3" s="29">
        <v>1961</v>
      </c>
      <c r="F3" s="29">
        <v>1962</v>
      </c>
      <c r="G3" s="29">
        <v>1963</v>
      </c>
      <c r="H3" s="29">
        <v>1964</v>
      </c>
      <c r="I3" s="29">
        <v>1965</v>
      </c>
      <c r="J3" s="29">
        <v>1966</v>
      </c>
      <c r="K3" s="29">
        <v>1967</v>
      </c>
      <c r="L3" s="29">
        <v>1968</v>
      </c>
      <c r="M3" s="29">
        <v>1969</v>
      </c>
      <c r="N3" s="29">
        <v>1970</v>
      </c>
      <c r="O3" s="29">
        <v>1971</v>
      </c>
      <c r="P3" s="29">
        <v>1972</v>
      </c>
      <c r="Q3" s="29">
        <v>1973</v>
      </c>
      <c r="R3" s="29">
        <v>1974</v>
      </c>
      <c r="S3" s="29">
        <v>1975</v>
      </c>
      <c r="T3" s="29">
        <v>1976</v>
      </c>
      <c r="U3" s="29">
        <v>1977</v>
      </c>
      <c r="V3" s="29">
        <v>1978</v>
      </c>
      <c r="W3" s="29">
        <v>1979</v>
      </c>
      <c r="X3" s="29">
        <v>1980</v>
      </c>
      <c r="Y3" s="29">
        <v>1981</v>
      </c>
      <c r="Z3" s="29">
        <v>1982</v>
      </c>
      <c r="AA3" s="29">
        <v>1983</v>
      </c>
      <c r="AB3" s="29">
        <v>1984</v>
      </c>
      <c r="AC3" s="29">
        <v>1985</v>
      </c>
      <c r="AD3" s="29">
        <v>1986</v>
      </c>
      <c r="AE3" s="29">
        <v>1987</v>
      </c>
      <c r="AF3" s="29">
        <v>1988</v>
      </c>
      <c r="AG3" s="29">
        <v>1989</v>
      </c>
      <c r="AH3" s="29">
        <v>1990</v>
      </c>
      <c r="AI3" s="29">
        <v>1991</v>
      </c>
      <c r="AJ3" s="29">
        <v>1992</v>
      </c>
      <c r="AK3" s="29">
        <v>1993</v>
      </c>
      <c r="AL3" s="29">
        <v>1994</v>
      </c>
      <c r="AM3" s="29">
        <v>1995</v>
      </c>
      <c r="AN3" s="29">
        <v>1996</v>
      </c>
      <c r="AO3" s="29">
        <v>1997</v>
      </c>
      <c r="AP3" s="29">
        <v>1998</v>
      </c>
      <c r="AQ3" s="29">
        <v>1999</v>
      </c>
      <c r="AR3" s="29">
        <v>2000</v>
      </c>
      <c r="AS3" s="29">
        <v>2001</v>
      </c>
      <c r="AT3" s="29">
        <v>2002</v>
      </c>
      <c r="AU3" s="29">
        <v>2003</v>
      </c>
      <c r="AV3" s="29">
        <v>2004</v>
      </c>
      <c r="AW3" s="29">
        <v>2005</v>
      </c>
      <c r="AX3" s="29">
        <v>2006</v>
      </c>
      <c r="AY3" s="29">
        <v>2007</v>
      </c>
      <c r="AZ3" s="29">
        <v>2008</v>
      </c>
      <c r="BA3" s="29">
        <v>2009</v>
      </c>
      <c r="BB3" s="29">
        <v>2010</v>
      </c>
      <c r="BC3" s="29">
        <v>2011</v>
      </c>
      <c r="BD3" s="29">
        <v>2012</v>
      </c>
      <c r="BE3" s="29">
        <v>2013</v>
      </c>
      <c r="BF3" s="29">
        <v>2014</v>
      </c>
      <c r="BG3" s="29">
        <v>2015</v>
      </c>
      <c r="BH3" s="29">
        <v>2016</v>
      </c>
      <c r="BI3" s="29">
        <v>2017</v>
      </c>
      <c r="BJ3" s="29">
        <v>2018</v>
      </c>
      <c r="BK3" s="29">
        <v>2019</v>
      </c>
      <c r="BL3" s="29">
        <v>2020</v>
      </c>
    </row>
    <row r="4" spans="1:66" s="31" customFormat="1" ht="30" customHeight="1" x14ac:dyDescent="0.2">
      <c r="B4" s="114" t="s">
        <v>0</v>
      </c>
      <c r="C4" s="117">
        <f>SUM(D4:BL4)</f>
        <v>45617284</v>
      </c>
      <c r="D4" s="115">
        <v>968629</v>
      </c>
      <c r="E4" s="115">
        <v>1012687</v>
      </c>
      <c r="F4" s="115">
        <v>1018552</v>
      </c>
      <c r="G4" s="115">
        <v>1054123</v>
      </c>
      <c r="H4" s="115">
        <v>1065437</v>
      </c>
      <c r="I4" s="115">
        <v>1044328</v>
      </c>
      <c r="J4" s="115">
        <v>1050345</v>
      </c>
      <c r="K4" s="115">
        <v>1019459</v>
      </c>
      <c r="L4" s="115">
        <v>969825</v>
      </c>
      <c r="M4" s="115">
        <v>903456</v>
      </c>
      <c r="N4" s="115">
        <v>810808</v>
      </c>
      <c r="O4" s="115">
        <v>778526</v>
      </c>
      <c r="P4" s="115">
        <v>701214</v>
      </c>
      <c r="Q4" s="115">
        <v>635633</v>
      </c>
      <c r="R4" s="115">
        <v>626373</v>
      </c>
      <c r="S4" s="115">
        <v>600512</v>
      </c>
      <c r="T4" s="115">
        <v>602851</v>
      </c>
      <c r="U4" s="115">
        <v>582344</v>
      </c>
      <c r="V4" s="115">
        <v>576468</v>
      </c>
      <c r="W4" s="115">
        <v>581984</v>
      </c>
      <c r="X4" s="115">
        <v>620657</v>
      </c>
      <c r="Y4" s="115">
        <v>624557</v>
      </c>
      <c r="Z4" s="115">
        <v>621173</v>
      </c>
      <c r="AA4" s="115">
        <v>594177</v>
      </c>
      <c r="AB4" s="115">
        <v>584157</v>
      </c>
      <c r="AC4" s="115">
        <v>586155</v>
      </c>
      <c r="AD4" s="115">
        <v>625963</v>
      </c>
      <c r="AE4" s="115">
        <v>642010</v>
      </c>
      <c r="AF4" s="115">
        <v>677259</v>
      </c>
      <c r="AG4" s="115">
        <v>681537</v>
      </c>
      <c r="AH4" s="115">
        <v>727199</v>
      </c>
      <c r="AI4" s="115">
        <v>722250</v>
      </c>
      <c r="AJ4" s="115">
        <v>720794</v>
      </c>
      <c r="AK4" s="115">
        <v>798447</v>
      </c>
      <c r="AL4" s="115">
        <v>769603</v>
      </c>
      <c r="AM4" s="115">
        <v>765221</v>
      </c>
      <c r="AN4" s="115">
        <v>796013</v>
      </c>
      <c r="AO4" s="115">
        <v>812173</v>
      </c>
      <c r="AP4" s="115">
        <v>785034</v>
      </c>
      <c r="AQ4" s="115">
        <v>770744</v>
      </c>
      <c r="AR4" s="115">
        <v>766999</v>
      </c>
      <c r="AS4" s="115">
        <v>734475</v>
      </c>
      <c r="AT4" s="115">
        <v>719250</v>
      </c>
      <c r="AU4" s="115">
        <v>706721</v>
      </c>
      <c r="AV4" s="115">
        <v>705622</v>
      </c>
      <c r="AW4" s="115">
        <v>685795</v>
      </c>
      <c r="AX4" s="115">
        <v>672724</v>
      </c>
      <c r="AY4" s="115">
        <v>684862</v>
      </c>
      <c r="AZ4" s="115">
        <v>682514</v>
      </c>
      <c r="BA4" s="115">
        <v>665126</v>
      </c>
      <c r="BB4" s="115">
        <v>677947</v>
      </c>
      <c r="BC4" s="115">
        <v>662685</v>
      </c>
      <c r="BD4" s="115">
        <v>673544</v>
      </c>
      <c r="BE4" s="115">
        <v>682069</v>
      </c>
      <c r="BF4" s="115">
        <v>714927</v>
      </c>
      <c r="BG4" s="115">
        <v>737575</v>
      </c>
      <c r="BH4" s="115">
        <v>792131</v>
      </c>
      <c r="BI4" s="115">
        <v>784884</v>
      </c>
      <c r="BJ4" s="115">
        <v>787523</v>
      </c>
      <c r="BK4" s="115">
        <v>778090</v>
      </c>
      <c r="BL4" s="115">
        <v>773144</v>
      </c>
      <c r="BM4" s="116"/>
      <c r="BN4" s="116"/>
    </row>
    <row r="5" spans="1:66" ht="15" customHeight="1" x14ac:dyDescent="0.2">
      <c r="A5"/>
      <c r="B5" s="112" t="s">
        <v>46</v>
      </c>
      <c r="C5" s="117">
        <f>SUM(D5:BL5)</f>
        <v>1727720</v>
      </c>
      <c r="D5" s="113">
        <v>51</v>
      </c>
      <c r="E5" s="113">
        <v>85</v>
      </c>
      <c r="F5" s="113">
        <v>235</v>
      </c>
      <c r="G5" s="113">
        <v>421</v>
      </c>
      <c r="H5" s="113">
        <v>771</v>
      </c>
      <c r="I5" s="113">
        <v>1872</v>
      </c>
      <c r="J5" s="113">
        <v>3366</v>
      </c>
      <c r="K5" s="113">
        <v>4580</v>
      </c>
      <c r="L5" s="113">
        <v>5397</v>
      </c>
      <c r="M5" s="113">
        <v>8550</v>
      </c>
      <c r="N5" s="113">
        <v>13353</v>
      </c>
      <c r="O5" s="113">
        <v>21252</v>
      </c>
      <c r="P5" s="113">
        <v>27685</v>
      </c>
      <c r="Q5" s="113">
        <v>33914</v>
      </c>
      <c r="R5" s="113">
        <v>41221</v>
      </c>
      <c r="S5" s="113">
        <v>44718</v>
      </c>
      <c r="T5" s="113">
        <v>41301</v>
      </c>
      <c r="U5" s="113">
        <v>38059</v>
      </c>
      <c r="V5" s="113">
        <v>36898</v>
      </c>
      <c r="W5" s="113">
        <v>37760</v>
      </c>
      <c r="X5" s="113">
        <v>41126</v>
      </c>
      <c r="Y5" s="113">
        <v>41134</v>
      </c>
      <c r="Z5" s="113">
        <v>36392</v>
      </c>
      <c r="AA5" s="113">
        <v>30378</v>
      </c>
      <c r="AB5" s="113">
        <v>26934</v>
      </c>
      <c r="AC5" s="113">
        <v>26440</v>
      </c>
      <c r="AD5" s="113">
        <v>29539</v>
      </c>
      <c r="AE5" s="113">
        <v>35431</v>
      </c>
      <c r="AF5" s="113">
        <v>39196</v>
      </c>
      <c r="AG5" s="113">
        <v>42718</v>
      </c>
      <c r="AH5" s="113">
        <v>45888</v>
      </c>
      <c r="AI5" s="113">
        <v>46165</v>
      </c>
      <c r="AJ5" s="113">
        <v>48258</v>
      </c>
      <c r="AK5" s="113">
        <v>47632</v>
      </c>
      <c r="AL5" s="113">
        <v>46438</v>
      </c>
      <c r="AM5" s="113">
        <v>45151</v>
      </c>
      <c r="AN5" s="113">
        <v>48356</v>
      </c>
      <c r="AO5" s="113">
        <v>48876</v>
      </c>
      <c r="AP5" s="113">
        <v>46283</v>
      </c>
      <c r="AQ5" s="113">
        <v>41663</v>
      </c>
      <c r="AR5" s="113">
        <v>39774</v>
      </c>
      <c r="AS5" s="113">
        <v>36683</v>
      </c>
      <c r="AT5" s="113">
        <v>34961</v>
      </c>
      <c r="AU5" s="113">
        <v>33226</v>
      </c>
      <c r="AV5" s="113">
        <v>32026</v>
      </c>
      <c r="AW5" s="113">
        <v>30007</v>
      </c>
      <c r="AX5" s="113">
        <v>29644</v>
      </c>
      <c r="AY5" s="113">
        <v>28710</v>
      </c>
      <c r="AZ5" s="113">
        <v>26437</v>
      </c>
      <c r="BA5" s="113">
        <v>24576</v>
      </c>
      <c r="BB5" s="113">
        <v>24386</v>
      </c>
      <c r="BC5" s="113">
        <v>23172</v>
      </c>
      <c r="BD5" s="113">
        <v>22142</v>
      </c>
      <c r="BE5" s="113">
        <v>21754</v>
      </c>
      <c r="BF5" s="113">
        <v>21908</v>
      </c>
      <c r="BG5" s="113">
        <v>21555</v>
      </c>
      <c r="BH5" s="113">
        <v>21827</v>
      </c>
      <c r="BI5" s="113">
        <v>20989</v>
      </c>
      <c r="BJ5" s="113">
        <v>20310</v>
      </c>
      <c r="BK5" s="113">
        <v>19614</v>
      </c>
      <c r="BL5" s="113">
        <v>18532</v>
      </c>
    </row>
    <row r="6" spans="1:66" ht="15" customHeight="1" x14ac:dyDescent="0.2">
      <c r="A6"/>
      <c r="B6" s="82" t="s">
        <v>23</v>
      </c>
      <c r="C6" s="117">
        <f t="shared" ref="C6:C27" si="0">SUM(D6:BL6)</f>
        <v>445337</v>
      </c>
      <c r="D6" s="83">
        <v>701</v>
      </c>
      <c r="E6" s="83">
        <v>1450</v>
      </c>
      <c r="F6" s="83">
        <v>2434</v>
      </c>
      <c r="G6" s="83">
        <v>3494</v>
      </c>
      <c r="H6" s="83">
        <v>4549</v>
      </c>
      <c r="I6" s="83">
        <v>6017</v>
      </c>
      <c r="J6" s="83">
        <v>7834</v>
      </c>
      <c r="K6" s="83">
        <v>7903</v>
      </c>
      <c r="L6" s="83">
        <v>8055</v>
      </c>
      <c r="M6" s="83">
        <v>9209</v>
      </c>
      <c r="N6" s="83">
        <v>10358</v>
      </c>
      <c r="O6" s="83">
        <v>11583</v>
      </c>
      <c r="P6" s="83">
        <v>11911</v>
      </c>
      <c r="Q6" s="83">
        <v>12256</v>
      </c>
      <c r="R6" s="83">
        <v>12503</v>
      </c>
      <c r="S6" s="83">
        <v>11445</v>
      </c>
      <c r="T6" s="83">
        <v>10434</v>
      </c>
      <c r="U6" s="83">
        <v>9685</v>
      </c>
      <c r="V6" s="83">
        <v>9629</v>
      </c>
      <c r="W6" s="83">
        <v>10319</v>
      </c>
      <c r="X6" s="83">
        <v>11112</v>
      </c>
      <c r="Y6" s="83">
        <v>11170</v>
      </c>
      <c r="Z6" s="83">
        <v>10228</v>
      </c>
      <c r="AA6" s="83">
        <v>8578</v>
      </c>
      <c r="AB6" s="83">
        <v>7592</v>
      </c>
      <c r="AC6" s="83">
        <v>7009</v>
      </c>
      <c r="AD6" s="83">
        <v>7151</v>
      </c>
      <c r="AE6" s="83">
        <v>7757</v>
      </c>
      <c r="AF6" s="83">
        <v>8224</v>
      </c>
      <c r="AG6" s="83">
        <v>8081</v>
      </c>
      <c r="AH6" s="83">
        <v>8146</v>
      </c>
      <c r="AI6" s="83">
        <v>7673</v>
      </c>
      <c r="AJ6" s="83">
        <v>7550</v>
      </c>
      <c r="AK6" s="83">
        <v>7354</v>
      </c>
      <c r="AL6" s="83">
        <v>6910</v>
      </c>
      <c r="AM6" s="83">
        <v>6976</v>
      </c>
      <c r="AN6" s="83">
        <v>7314</v>
      </c>
      <c r="AO6" s="83">
        <v>7747</v>
      </c>
      <c r="AP6" s="83">
        <v>7467</v>
      </c>
      <c r="AQ6" s="83">
        <v>7291</v>
      </c>
      <c r="AR6" s="83">
        <v>7287</v>
      </c>
      <c r="AS6" s="83">
        <v>6917</v>
      </c>
      <c r="AT6" s="83">
        <v>6361</v>
      </c>
      <c r="AU6" s="83">
        <v>6150</v>
      </c>
      <c r="AV6" s="83">
        <v>5811</v>
      </c>
      <c r="AW6" s="83">
        <v>5422</v>
      </c>
      <c r="AX6" s="83">
        <v>5174</v>
      </c>
      <c r="AY6" s="83">
        <v>5142</v>
      </c>
      <c r="AZ6" s="83">
        <v>4872</v>
      </c>
      <c r="BA6" s="83">
        <v>4773</v>
      </c>
      <c r="BB6" s="83">
        <v>4779</v>
      </c>
      <c r="BC6" s="83">
        <v>4742</v>
      </c>
      <c r="BD6" s="83">
        <v>4865</v>
      </c>
      <c r="BE6" s="83">
        <v>5183</v>
      </c>
      <c r="BF6" s="83">
        <v>5568</v>
      </c>
      <c r="BG6" s="83">
        <v>5982</v>
      </c>
      <c r="BH6" s="83">
        <v>6444</v>
      </c>
      <c r="BI6" s="83">
        <v>6546</v>
      </c>
      <c r="BJ6" s="83">
        <v>6750</v>
      </c>
      <c r="BK6" s="83">
        <v>6811</v>
      </c>
      <c r="BL6" s="83">
        <v>6659</v>
      </c>
    </row>
    <row r="7" spans="1:66" ht="15" customHeight="1" x14ac:dyDescent="0.2">
      <c r="A7"/>
      <c r="B7" s="82" t="s">
        <v>47</v>
      </c>
      <c r="C7" s="117">
        <f t="shared" si="0"/>
        <v>291338</v>
      </c>
      <c r="D7" s="83">
        <v>184</v>
      </c>
      <c r="E7" s="83">
        <v>678</v>
      </c>
      <c r="F7" s="83">
        <v>1623</v>
      </c>
      <c r="G7" s="83">
        <v>3195</v>
      </c>
      <c r="H7" s="83">
        <v>5257</v>
      </c>
      <c r="I7" s="83">
        <v>7511</v>
      </c>
      <c r="J7" s="83">
        <v>9418</v>
      </c>
      <c r="K7" s="83">
        <v>9942</v>
      </c>
      <c r="L7" s="83">
        <v>7756</v>
      </c>
      <c r="M7" s="83">
        <v>8012</v>
      </c>
      <c r="N7" s="83">
        <v>9949</v>
      </c>
      <c r="O7" s="83">
        <v>12671</v>
      </c>
      <c r="P7" s="83">
        <v>13846</v>
      </c>
      <c r="Q7" s="83">
        <v>13342</v>
      </c>
      <c r="R7" s="83">
        <v>12861</v>
      </c>
      <c r="S7" s="83">
        <v>11157</v>
      </c>
      <c r="T7" s="83">
        <v>8669</v>
      </c>
      <c r="U7" s="83">
        <v>6473</v>
      </c>
      <c r="V7" s="83">
        <v>5425</v>
      </c>
      <c r="W7" s="83">
        <v>4703</v>
      </c>
      <c r="X7" s="83">
        <v>4407</v>
      </c>
      <c r="Y7" s="83">
        <v>4144</v>
      </c>
      <c r="Z7" s="83">
        <v>4012</v>
      </c>
      <c r="AA7" s="83">
        <v>3341</v>
      </c>
      <c r="AB7" s="83">
        <v>2945</v>
      </c>
      <c r="AC7" s="83">
        <v>2708</v>
      </c>
      <c r="AD7" s="83">
        <v>2686</v>
      </c>
      <c r="AE7" s="83">
        <v>2757</v>
      </c>
      <c r="AF7" s="83">
        <v>3029</v>
      </c>
      <c r="AG7" s="83">
        <v>3269</v>
      </c>
      <c r="AH7" s="83">
        <v>3755</v>
      </c>
      <c r="AI7" s="83">
        <v>4150</v>
      </c>
      <c r="AJ7" s="83">
        <v>4403</v>
      </c>
      <c r="AK7" s="83">
        <v>4522</v>
      </c>
      <c r="AL7" s="83">
        <v>4244</v>
      </c>
      <c r="AM7" s="83">
        <v>4241</v>
      </c>
      <c r="AN7" s="83">
        <v>4374</v>
      </c>
      <c r="AO7" s="83">
        <v>4518</v>
      </c>
      <c r="AP7" s="83">
        <v>4032</v>
      </c>
      <c r="AQ7" s="83">
        <v>3915</v>
      </c>
      <c r="AR7" s="83">
        <v>3908</v>
      </c>
      <c r="AS7" s="83">
        <v>3550</v>
      </c>
      <c r="AT7" s="83">
        <v>3529</v>
      </c>
      <c r="AU7" s="83">
        <v>3342</v>
      </c>
      <c r="AV7" s="83">
        <v>3164</v>
      </c>
      <c r="AW7" s="83">
        <v>2910</v>
      </c>
      <c r="AX7" s="83">
        <v>2660</v>
      </c>
      <c r="AY7" s="83">
        <v>2513</v>
      </c>
      <c r="AZ7" s="83">
        <v>2358</v>
      </c>
      <c r="BA7" s="83">
        <v>2202</v>
      </c>
      <c r="BB7" s="83">
        <v>2133</v>
      </c>
      <c r="BC7" s="83">
        <v>2246</v>
      </c>
      <c r="BD7" s="83">
        <v>2332</v>
      </c>
      <c r="BE7" s="83">
        <v>2584</v>
      </c>
      <c r="BF7" s="83">
        <v>2957</v>
      </c>
      <c r="BG7" s="83">
        <v>3245</v>
      </c>
      <c r="BH7" s="83">
        <v>3447</v>
      </c>
      <c r="BI7" s="83">
        <v>3566</v>
      </c>
      <c r="BJ7" s="83">
        <v>3494</v>
      </c>
      <c r="BK7" s="83">
        <v>3544</v>
      </c>
      <c r="BL7" s="83">
        <v>3530</v>
      </c>
    </row>
    <row r="8" spans="1:66" ht="15" customHeight="1" x14ac:dyDescent="0.2">
      <c r="A8"/>
      <c r="B8" s="82" t="s">
        <v>24</v>
      </c>
      <c r="C8" s="117">
        <f t="shared" si="0"/>
        <v>245420</v>
      </c>
      <c r="D8" s="83">
        <v>218</v>
      </c>
      <c r="E8" s="83">
        <v>158</v>
      </c>
      <c r="F8" s="83">
        <v>123</v>
      </c>
      <c r="G8" s="83">
        <v>114</v>
      </c>
      <c r="H8" s="83">
        <v>110</v>
      </c>
      <c r="I8" s="83">
        <v>76</v>
      </c>
      <c r="J8" s="83">
        <v>88</v>
      </c>
      <c r="K8" s="83">
        <v>74</v>
      </c>
      <c r="L8" s="83">
        <v>93</v>
      </c>
      <c r="M8" s="83">
        <v>47</v>
      </c>
      <c r="N8" s="83">
        <v>79</v>
      </c>
      <c r="O8" s="83">
        <v>88</v>
      </c>
      <c r="P8" s="83">
        <v>122</v>
      </c>
      <c r="Q8" s="83">
        <v>149</v>
      </c>
      <c r="R8" s="83">
        <v>199</v>
      </c>
      <c r="S8" s="83">
        <v>229</v>
      </c>
      <c r="T8" s="83">
        <v>275</v>
      </c>
      <c r="U8" s="83">
        <v>305</v>
      </c>
      <c r="V8" s="83">
        <v>350</v>
      </c>
      <c r="W8" s="83">
        <v>405</v>
      </c>
      <c r="X8" s="83">
        <v>539</v>
      </c>
      <c r="Y8" s="83">
        <v>792</v>
      </c>
      <c r="Z8" s="83">
        <v>1305</v>
      </c>
      <c r="AA8" s="83">
        <v>1198</v>
      </c>
      <c r="AB8" s="83">
        <v>1204</v>
      </c>
      <c r="AC8" s="83">
        <v>1474</v>
      </c>
      <c r="AD8" s="83">
        <v>1735</v>
      </c>
      <c r="AE8" s="83">
        <v>2193</v>
      </c>
      <c r="AF8" s="83">
        <v>3170</v>
      </c>
      <c r="AG8" s="83">
        <v>4239</v>
      </c>
      <c r="AH8" s="83">
        <v>4843</v>
      </c>
      <c r="AI8" s="83">
        <v>4013</v>
      </c>
      <c r="AJ8" s="83">
        <v>4297</v>
      </c>
      <c r="AK8" s="83">
        <v>4660</v>
      </c>
      <c r="AL8" s="83">
        <v>4783</v>
      </c>
      <c r="AM8" s="83">
        <v>4761</v>
      </c>
      <c r="AN8" s="83">
        <v>5207</v>
      </c>
      <c r="AO8" s="83">
        <v>5407</v>
      </c>
      <c r="AP8" s="83">
        <v>5491</v>
      </c>
      <c r="AQ8" s="83">
        <v>5692</v>
      </c>
      <c r="AR8" s="83">
        <v>5839</v>
      </c>
      <c r="AS8" s="83">
        <v>5985</v>
      </c>
      <c r="AT8" s="83">
        <v>6050</v>
      </c>
      <c r="AU8" s="83">
        <v>6285</v>
      </c>
      <c r="AV8" s="83">
        <v>6470</v>
      </c>
      <c r="AW8" s="83">
        <v>6802</v>
      </c>
      <c r="AX8" s="83">
        <v>7098</v>
      </c>
      <c r="AY8" s="83">
        <v>7423</v>
      </c>
      <c r="AZ8" s="83">
        <v>7633</v>
      </c>
      <c r="BA8" s="83">
        <v>7156</v>
      </c>
      <c r="BB8" s="83">
        <v>7421</v>
      </c>
      <c r="BC8" s="83">
        <v>7199</v>
      </c>
      <c r="BD8" s="83">
        <v>7845</v>
      </c>
      <c r="BE8" s="83">
        <v>8679</v>
      </c>
      <c r="BF8" s="83">
        <v>9958</v>
      </c>
      <c r="BG8" s="83">
        <v>10831</v>
      </c>
      <c r="BH8" s="83">
        <v>11770</v>
      </c>
      <c r="BI8" s="83">
        <v>11735</v>
      </c>
      <c r="BJ8" s="83">
        <v>11546</v>
      </c>
      <c r="BK8" s="83">
        <v>10949</v>
      </c>
      <c r="BL8" s="83">
        <v>10441</v>
      </c>
    </row>
    <row r="9" spans="1:66" ht="15" customHeight="1" x14ac:dyDescent="0.2">
      <c r="A9"/>
      <c r="B9" s="82" t="s">
        <v>21</v>
      </c>
      <c r="C9" s="117">
        <f t="shared" si="0"/>
        <v>142108</v>
      </c>
      <c r="D9" s="83">
        <v>171</v>
      </c>
      <c r="E9" s="83">
        <v>786</v>
      </c>
      <c r="F9" s="83">
        <v>2070</v>
      </c>
      <c r="G9" s="83">
        <v>3223</v>
      </c>
      <c r="H9" s="83">
        <v>4171</v>
      </c>
      <c r="I9" s="83">
        <v>5175</v>
      </c>
      <c r="J9" s="83">
        <v>5943</v>
      </c>
      <c r="K9" s="83">
        <v>5303</v>
      </c>
      <c r="L9" s="83">
        <v>4458</v>
      </c>
      <c r="M9" s="83">
        <v>4401</v>
      </c>
      <c r="N9" s="83">
        <v>4744</v>
      </c>
      <c r="O9" s="83">
        <v>5320</v>
      </c>
      <c r="P9" s="83">
        <v>5672</v>
      </c>
      <c r="Q9" s="83">
        <v>5637</v>
      </c>
      <c r="R9" s="83">
        <v>5248</v>
      </c>
      <c r="S9" s="83">
        <v>4562</v>
      </c>
      <c r="T9" s="83">
        <v>3928</v>
      </c>
      <c r="U9" s="83">
        <v>3252</v>
      </c>
      <c r="V9" s="83">
        <v>2724</v>
      </c>
      <c r="W9" s="83">
        <v>2470</v>
      </c>
      <c r="X9" s="83">
        <v>2396</v>
      </c>
      <c r="Y9" s="83">
        <v>2157</v>
      </c>
      <c r="Z9" s="83">
        <v>1905</v>
      </c>
      <c r="AA9" s="83">
        <v>1679</v>
      </c>
      <c r="AB9" s="83">
        <v>1409</v>
      </c>
      <c r="AC9" s="83">
        <v>1390</v>
      </c>
      <c r="AD9" s="83">
        <v>1438</v>
      </c>
      <c r="AE9" s="83">
        <v>1511</v>
      </c>
      <c r="AF9" s="83">
        <v>1475</v>
      </c>
      <c r="AG9" s="83">
        <v>1360</v>
      </c>
      <c r="AH9" s="83">
        <v>1409</v>
      </c>
      <c r="AI9" s="83">
        <v>1372</v>
      </c>
      <c r="AJ9" s="83">
        <v>1313</v>
      </c>
      <c r="AK9" s="83">
        <v>1357</v>
      </c>
      <c r="AL9" s="83">
        <v>1258</v>
      </c>
      <c r="AM9" s="83">
        <v>1320</v>
      </c>
      <c r="AN9" s="83">
        <v>1440</v>
      </c>
      <c r="AO9" s="83">
        <v>1391</v>
      </c>
      <c r="AP9" s="83">
        <v>1438</v>
      </c>
      <c r="AQ9" s="83">
        <v>1391</v>
      </c>
      <c r="AR9" s="83">
        <v>1447</v>
      </c>
      <c r="AS9" s="83">
        <v>1420</v>
      </c>
      <c r="AT9" s="83">
        <v>1365</v>
      </c>
      <c r="AU9" s="83">
        <v>1339</v>
      </c>
      <c r="AV9" s="83">
        <v>1377</v>
      </c>
      <c r="AW9" s="83">
        <v>1300</v>
      </c>
      <c r="AX9" s="83">
        <v>1311</v>
      </c>
      <c r="AY9" s="83">
        <v>1262</v>
      </c>
      <c r="AZ9" s="83">
        <v>1284</v>
      </c>
      <c r="BA9" s="83">
        <v>1266</v>
      </c>
      <c r="BB9" s="83">
        <v>1250</v>
      </c>
      <c r="BC9" s="83">
        <v>1282</v>
      </c>
      <c r="BD9" s="83">
        <v>1369</v>
      </c>
      <c r="BE9" s="83">
        <v>1437</v>
      </c>
      <c r="BF9" s="83">
        <v>1685</v>
      </c>
      <c r="BG9" s="83">
        <v>1832</v>
      </c>
      <c r="BH9" s="83">
        <v>2011</v>
      </c>
      <c r="BI9" s="83">
        <v>2058</v>
      </c>
      <c r="BJ9" s="83">
        <v>2083</v>
      </c>
      <c r="BK9" s="83">
        <v>2007</v>
      </c>
      <c r="BL9" s="83">
        <v>2056</v>
      </c>
    </row>
    <row r="10" spans="1:66" ht="15" customHeight="1" x14ac:dyDescent="0.2">
      <c r="A10"/>
      <c r="B10" s="82" t="s">
        <v>48</v>
      </c>
      <c r="C10" s="117">
        <f t="shared" si="0"/>
        <v>95164</v>
      </c>
      <c r="D10" s="83">
        <v>729</v>
      </c>
      <c r="E10" s="83">
        <v>919</v>
      </c>
      <c r="F10" s="83">
        <v>1050</v>
      </c>
      <c r="G10" s="83">
        <v>1157</v>
      </c>
      <c r="H10" s="83">
        <v>1270</v>
      </c>
      <c r="I10" s="83">
        <v>1313</v>
      </c>
      <c r="J10" s="83">
        <v>1437</v>
      </c>
      <c r="K10" s="83">
        <v>1482</v>
      </c>
      <c r="L10" s="83">
        <v>1516</v>
      </c>
      <c r="M10" s="83">
        <v>1454</v>
      </c>
      <c r="N10" s="83">
        <v>1593</v>
      </c>
      <c r="O10" s="83">
        <v>1928</v>
      </c>
      <c r="P10" s="83">
        <v>2146</v>
      </c>
      <c r="Q10" s="83">
        <v>2115</v>
      </c>
      <c r="R10" s="83">
        <v>2188</v>
      </c>
      <c r="S10" s="83">
        <v>2122</v>
      </c>
      <c r="T10" s="83">
        <v>2161</v>
      </c>
      <c r="U10" s="83">
        <v>2017</v>
      </c>
      <c r="V10" s="83">
        <v>1976</v>
      </c>
      <c r="W10" s="83">
        <v>1900</v>
      </c>
      <c r="X10" s="83">
        <v>1969</v>
      </c>
      <c r="Y10" s="83">
        <v>1945</v>
      </c>
      <c r="Z10" s="83">
        <v>1833</v>
      </c>
      <c r="AA10" s="83">
        <v>1777</v>
      </c>
      <c r="AB10" s="83">
        <v>1638</v>
      </c>
      <c r="AC10" s="83">
        <v>1607</v>
      </c>
      <c r="AD10" s="83">
        <v>1593</v>
      </c>
      <c r="AE10" s="83">
        <v>1661</v>
      </c>
      <c r="AF10" s="83">
        <v>1624</v>
      </c>
      <c r="AG10" s="83">
        <v>1655</v>
      </c>
      <c r="AH10" s="83">
        <v>1680</v>
      </c>
      <c r="AI10" s="83">
        <v>1677</v>
      </c>
      <c r="AJ10" s="83">
        <v>1646</v>
      </c>
      <c r="AK10" s="83">
        <v>1546</v>
      </c>
      <c r="AL10" s="83">
        <v>1485</v>
      </c>
      <c r="AM10" s="83">
        <v>1598</v>
      </c>
      <c r="AN10" s="83">
        <v>1626</v>
      </c>
      <c r="AO10" s="83">
        <v>1542</v>
      </c>
      <c r="AP10" s="83">
        <v>1528</v>
      </c>
      <c r="AQ10" s="83">
        <v>1574</v>
      </c>
      <c r="AR10" s="83">
        <v>1543</v>
      </c>
      <c r="AS10" s="83">
        <v>1482</v>
      </c>
      <c r="AT10" s="83">
        <v>1487</v>
      </c>
      <c r="AU10" s="83">
        <v>1355</v>
      </c>
      <c r="AV10" s="83">
        <v>1453</v>
      </c>
      <c r="AW10" s="83">
        <v>1368</v>
      </c>
      <c r="AX10" s="83">
        <v>1405</v>
      </c>
      <c r="AY10" s="83">
        <v>1399</v>
      </c>
      <c r="AZ10" s="83">
        <v>1323</v>
      </c>
      <c r="BA10" s="83">
        <v>1354</v>
      </c>
      <c r="BB10" s="83">
        <v>1295</v>
      </c>
      <c r="BC10" s="83">
        <v>1249</v>
      </c>
      <c r="BD10" s="83">
        <v>1341</v>
      </c>
      <c r="BE10" s="83">
        <v>1369</v>
      </c>
      <c r="BF10" s="83">
        <v>1343</v>
      </c>
      <c r="BG10" s="83">
        <v>1399</v>
      </c>
      <c r="BH10" s="83">
        <v>1420</v>
      </c>
      <c r="BI10" s="83">
        <v>1493</v>
      </c>
      <c r="BJ10" s="83">
        <v>1474</v>
      </c>
      <c r="BK10" s="83">
        <v>1455</v>
      </c>
      <c r="BL10" s="83">
        <v>1480</v>
      </c>
    </row>
    <row r="11" spans="1:66" ht="15" customHeight="1" x14ac:dyDescent="0.2">
      <c r="A11"/>
      <c r="B11" s="84" t="s">
        <v>1</v>
      </c>
      <c r="C11" s="161">
        <f t="shared" si="0"/>
        <v>80528</v>
      </c>
      <c r="D11" s="85">
        <v>9</v>
      </c>
      <c r="E11" s="85">
        <v>24</v>
      </c>
      <c r="F11" s="85">
        <v>24</v>
      </c>
      <c r="G11" s="85">
        <v>39</v>
      </c>
      <c r="H11" s="85">
        <v>82</v>
      </c>
      <c r="I11" s="85">
        <v>113</v>
      </c>
      <c r="J11" s="85">
        <v>241</v>
      </c>
      <c r="K11" s="85">
        <v>546</v>
      </c>
      <c r="L11" s="85">
        <v>638</v>
      </c>
      <c r="M11" s="85">
        <v>829</v>
      </c>
      <c r="N11" s="85">
        <v>1078</v>
      </c>
      <c r="O11" s="85">
        <v>1404</v>
      </c>
      <c r="P11" s="85">
        <v>1958</v>
      </c>
      <c r="Q11" s="85">
        <v>2299</v>
      </c>
      <c r="R11" s="85">
        <v>2891</v>
      </c>
      <c r="S11" s="85">
        <v>3226</v>
      </c>
      <c r="T11" s="85">
        <v>2835</v>
      </c>
      <c r="U11" s="85">
        <v>2346</v>
      </c>
      <c r="V11" s="85">
        <v>1964</v>
      </c>
      <c r="W11" s="85">
        <v>1812</v>
      </c>
      <c r="X11" s="85">
        <v>1696</v>
      </c>
      <c r="Y11" s="85">
        <v>1673</v>
      </c>
      <c r="Z11" s="85">
        <v>1513</v>
      </c>
      <c r="AA11" s="85">
        <v>1266</v>
      </c>
      <c r="AB11" s="85">
        <v>980</v>
      </c>
      <c r="AC11" s="85">
        <v>880</v>
      </c>
      <c r="AD11" s="85">
        <v>983</v>
      </c>
      <c r="AE11" s="85">
        <v>1020</v>
      </c>
      <c r="AF11" s="85">
        <v>1067</v>
      </c>
      <c r="AG11" s="85">
        <v>1130</v>
      </c>
      <c r="AH11" s="85">
        <v>1184</v>
      </c>
      <c r="AI11" s="85">
        <v>1215</v>
      </c>
      <c r="AJ11" s="85">
        <v>1390</v>
      </c>
      <c r="AK11" s="85">
        <v>1475</v>
      </c>
      <c r="AL11" s="85">
        <v>1438</v>
      </c>
      <c r="AM11" s="85">
        <v>1628</v>
      </c>
      <c r="AN11" s="85">
        <v>1760</v>
      </c>
      <c r="AO11" s="85">
        <v>1903</v>
      </c>
      <c r="AP11" s="85">
        <v>1870</v>
      </c>
      <c r="AQ11" s="85">
        <v>1790</v>
      </c>
      <c r="AR11" s="85">
        <v>1906</v>
      </c>
      <c r="AS11" s="85">
        <v>1725</v>
      </c>
      <c r="AT11" s="85">
        <v>1650</v>
      </c>
      <c r="AU11" s="85">
        <v>1599</v>
      </c>
      <c r="AV11" s="85">
        <v>1379</v>
      </c>
      <c r="AW11" s="85">
        <v>1341</v>
      </c>
      <c r="AX11" s="85">
        <v>1312</v>
      </c>
      <c r="AY11" s="85">
        <v>1218</v>
      </c>
      <c r="AZ11" s="85">
        <v>1187</v>
      </c>
      <c r="BA11" s="85">
        <v>1128</v>
      </c>
      <c r="BB11" s="85">
        <v>1038</v>
      </c>
      <c r="BC11" s="85">
        <v>1073</v>
      </c>
      <c r="BD11" s="85">
        <v>1092</v>
      </c>
      <c r="BE11" s="85">
        <v>1103</v>
      </c>
      <c r="BF11" s="85">
        <v>1265</v>
      </c>
      <c r="BG11" s="85">
        <v>1424</v>
      </c>
      <c r="BH11" s="85">
        <v>1383</v>
      </c>
      <c r="BI11" s="85">
        <v>1364</v>
      </c>
      <c r="BJ11" s="85">
        <v>1374</v>
      </c>
      <c r="BK11" s="85">
        <v>1370</v>
      </c>
      <c r="BL11" s="85">
        <v>1378</v>
      </c>
    </row>
    <row r="12" spans="1:66" ht="15" customHeight="1" x14ac:dyDescent="0.2">
      <c r="A12"/>
      <c r="B12" s="82" t="s">
        <v>3</v>
      </c>
      <c r="C12" s="117">
        <f t="shared" si="0"/>
        <v>78089</v>
      </c>
      <c r="D12" s="83">
        <v>363</v>
      </c>
      <c r="E12" s="83">
        <v>417</v>
      </c>
      <c r="F12" s="83">
        <v>432</v>
      </c>
      <c r="G12" s="83">
        <v>437</v>
      </c>
      <c r="H12" s="83">
        <v>548</v>
      </c>
      <c r="I12" s="83">
        <v>507</v>
      </c>
      <c r="J12" s="83">
        <v>600</v>
      </c>
      <c r="K12" s="83">
        <v>647</v>
      </c>
      <c r="L12" s="83">
        <v>618</v>
      </c>
      <c r="M12" s="83">
        <v>639</v>
      </c>
      <c r="N12" s="83">
        <v>811</v>
      </c>
      <c r="O12" s="83">
        <v>973</v>
      </c>
      <c r="P12" s="83">
        <v>1055</v>
      </c>
      <c r="Q12" s="83">
        <v>1113</v>
      </c>
      <c r="R12" s="83">
        <v>1203</v>
      </c>
      <c r="S12" s="83">
        <v>1227</v>
      </c>
      <c r="T12" s="83">
        <v>1312</v>
      </c>
      <c r="U12" s="83">
        <v>1429</v>
      </c>
      <c r="V12" s="83">
        <v>1400</v>
      </c>
      <c r="W12" s="83">
        <v>1413</v>
      </c>
      <c r="X12" s="83">
        <v>1517</v>
      </c>
      <c r="Y12" s="83">
        <v>1664</v>
      </c>
      <c r="Z12" s="83">
        <v>1560</v>
      </c>
      <c r="AA12" s="83">
        <v>1414</v>
      </c>
      <c r="AB12" s="83">
        <v>1395</v>
      </c>
      <c r="AC12" s="83">
        <v>1387</v>
      </c>
      <c r="AD12" s="83">
        <v>1400</v>
      </c>
      <c r="AE12" s="83">
        <v>1354</v>
      </c>
      <c r="AF12" s="83">
        <v>1458</v>
      </c>
      <c r="AG12" s="83">
        <v>1438</v>
      </c>
      <c r="AH12" s="83">
        <v>1429</v>
      </c>
      <c r="AI12" s="83">
        <v>1410</v>
      </c>
      <c r="AJ12" s="83">
        <v>1403</v>
      </c>
      <c r="AK12" s="83">
        <v>1327</v>
      </c>
      <c r="AL12" s="83">
        <v>1375</v>
      </c>
      <c r="AM12" s="83">
        <v>1361</v>
      </c>
      <c r="AN12" s="83">
        <v>1548</v>
      </c>
      <c r="AO12" s="83">
        <v>1559</v>
      </c>
      <c r="AP12" s="83">
        <v>1660</v>
      </c>
      <c r="AQ12" s="83">
        <v>1669</v>
      </c>
      <c r="AR12" s="83">
        <v>1699</v>
      </c>
      <c r="AS12" s="83">
        <v>1617</v>
      </c>
      <c r="AT12" s="83">
        <v>1769</v>
      </c>
      <c r="AU12" s="83">
        <v>1705</v>
      </c>
      <c r="AV12" s="83">
        <v>1826</v>
      </c>
      <c r="AW12" s="83">
        <v>1690</v>
      </c>
      <c r="AX12" s="83">
        <v>1562</v>
      </c>
      <c r="AY12" s="83">
        <v>1647</v>
      </c>
      <c r="AZ12" s="83">
        <v>1521</v>
      </c>
      <c r="BA12" s="83">
        <v>1478</v>
      </c>
      <c r="BB12" s="83">
        <v>1583</v>
      </c>
      <c r="BC12" s="83">
        <v>1454</v>
      </c>
      <c r="BD12" s="83">
        <v>1388</v>
      </c>
      <c r="BE12" s="83">
        <v>1418</v>
      </c>
      <c r="BF12" s="83">
        <v>1347</v>
      </c>
      <c r="BG12" s="83">
        <v>1334</v>
      </c>
      <c r="BH12" s="83">
        <v>1363</v>
      </c>
      <c r="BI12" s="83">
        <v>1305</v>
      </c>
      <c r="BJ12" s="83">
        <v>1305</v>
      </c>
      <c r="BK12" s="83">
        <v>1272</v>
      </c>
      <c r="BL12" s="83">
        <v>1334</v>
      </c>
    </row>
    <row r="13" spans="1:66" ht="15" customHeight="1" x14ac:dyDescent="0.2">
      <c r="A13"/>
      <c r="B13" s="82" t="s">
        <v>27</v>
      </c>
      <c r="C13" s="117">
        <f t="shared" si="0"/>
        <v>75629</v>
      </c>
      <c r="D13" s="83">
        <v>748</v>
      </c>
      <c r="E13" s="83">
        <v>722</v>
      </c>
      <c r="F13" s="83">
        <v>722</v>
      </c>
      <c r="G13" s="83">
        <v>895</v>
      </c>
      <c r="H13" s="83">
        <v>1048</v>
      </c>
      <c r="I13" s="83">
        <v>1169</v>
      </c>
      <c r="J13" s="83">
        <v>1350</v>
      </c>
      <c r="K13" s="83">
        <v>1330</v>
      </c>
      <c r="L13" s="83">
        <v>1318</v>
      </c>
      <c r="M13" s="83">
        <v>1342</v>
      </c>
      <c r="N13" s="83">
        <v>1478</v>
      </c>
      <c r="O13" s="83">
        <v>1770</v>
      </c>
      <c r="P13" s="83">
        <v>1848</v>
      </c>
      <c r="Q13" s="83">
        <v>1747</v>
      </c>
      <c r="R13" s="83">
        <v>1859</v>
      </c>
      <c r="S13" s="83">
        <v>1755</v>
      </c>
      <c r="T13" s="83">
        <v>1803</v>
      </c>
      <c r="U13" s="83">
        <v>1680</v>
      </c>
      <c r="V13" s="83">
        <v>1724</v>
      </c>
      <c r="W13" s="83">
        <v>1638</v>
      </c>
      <c r="X13" s="83">
        <v>1653</v>
      </c>
      <c r="Y13" s="83">
        <v>1693</v>
      </c>
      <c r="Z13" s="83">
        <v>1544</v>
      </c>
      <c r="AA13" s="83">
        <v>1446</v>
      </c>
      <c r="AB13" s="83">
        <v>1306</v>
      </c>
      <c r="AC13" s="83">
        <v>1282</v>
      </c>
      <c r="AD13" s="83">
        <v>1286</v>
      </c>
      <c r="AE13" s="83">
        <v>1416</v>
      </c>
      <c r="AF13" s="83">
        <v>1417</v>
      </c>
      <c r="AG13" s="83">
        <v>1367</v>
      </c>
      <c r="AH13" s="83">
        <v>1465</v>
      </c>
      <c r="AI13" s="83">
        <v>1365</v>
      </c>
      <c r="AJ13" s="83">
        <v>1255</v>
      </c>
      <c r="AK13" s="83">
        <v>1230</v>
      </c>
      <c r="AL13" s="83">
        <v>1175</v>
      </c>
      <c r="AM13" s="83">
        <v>1170</v>
      </c>
      <c r="AN13" s="83">
        <v>1220</v>
      </c>
      <c r="AO13" s="83">
        <v>1151</v>
      </c>
      <c r="AP13" s="83">
        <v>1131</v>
      </c>
      <c r="AQ13" s="83">
        <v>1118</v>
      </c>
      <c r="AR13" s="83">
        <v>1102</v>
      </c>
      <c r="AS13" s="83">
        <v>1036</v>
      </c>
      <c r="AT13" s="83">
        <v>1037</v>
      </c>
      <c r="AU13" s="83">
        <v>1024</v>
      </c>
      <c r="AV13" s="83">
        <v>1030</v>
      </c>
      <c r="AW13" s="83">
        <v>1025</v>
      </c>
      <c r="AX13" s="83">
        <v>1020</v>
      </c>
      <c r="AY13" s="83">
        <v>951</v>
      </c>
      <c r="AZ13" s="83">
        <v>1007</v>
      </c>
      <c r="BA13" s="83">
        <v>956</v>
      </c>
      <c r="BB13" s="83">
        <v>994</v>
      </c>
      <c r="BC13" s="83">
        <v>901</v>
      </c>
      <c r="BD13" s="83">
        <v>863</v>
      </c>
      <c r="BE13" s="83">
        <v>933</v>
      </c>
      <c r="BF13" s="83">
        <v>992</v>
      </c>
      <c r="BG13" s="83">
        <v>1012</v>
      </c>
      <c r="BH13" s="83">
        <v>1095</v>
      </c>
      <c r="BI13" s="83">
        <v>1030</v>
      </c>
      <c r="BJ13" s="83">
        <v>1027</v>
      </c>
      <c r="BK13" s="83">
        <v>1012</v>
      </c>
      <c r="BL13" s="83">
        <v>946</v>
      </c>
    </row>
    <row r="14" spans="1:66" ht="15" customHeight="1" x14ac:dyDescent="0.2">
      <c r="A14"/>
      <c r="B14" s="82" t="s">
        <v>22</v>
      </c>
      <c r="C14" s="117">
        <f t="shared" si="0"/>
        <v>53323</v>
      </c>
      <c r="D14" s="83">
        <v>180</v>
      </c>
      <c r="E14" s="83">
        <v>175</v>
      </c>
      <c r="F14" s="83">
        <v>206</v>
      </c>
      <c r="G14" s="83">
        <v>219</v>
      </c>
      <c r="H14" s="83">
        <v>285</v>
      </c>
      <c r="I14" s="83">
        <v>295</v>
      </c>
      <c r="J14" s="83">
        <v>348</v>
      </c>
      <c r="K14" s="83">
        <v>353</v>
      </c>
      <c r="L14" s="83">
        <v>322</v>
      </c>
      <c r="M14" s="83">
        <v>356</v>
      </c>
      <c r="N14" s="83">
        <v>405</v>
      </c>
      <c r="O14" s="83">
        <v>558</v>
      </c>
      <c r="P14" s="83">
        <v>665</v>
      </c>
      <c r="Q14" s="83">
        <v>744</v>
      </c>
      <c r="R14" s="83">
        <v>830</v>
      </c>
      <c r="S14" s="83">
        <v>856</v>
      </c>
      <c r="T14" s="83">
        <v>935</v>
      </c>
      <c r="U14" s="83">
        <v>1031</v>
      </c>
      <c r="V14" s="83">
        <v>1100</v>
      </c>
      <c r="W14" s="83">
        <v>1172</v>
      </c>
      <c r="X14" s="83">
        <v>1221</v>
      </c>
      <c r="Y14" s="83">
        <v>1280</v>
      </c>
      <c r="Z14" s="83">
        <v>1318</v>
      </c>
      <c r="AA14" s="83">
        <v>1260</v>
      </c>
      <c r="AB14" s="83">
        <v>1215</v>
      </c>
      <c r="AC14" s="83">
        <v>1179</v>
      </c>
      <c r="AD14" s="83">
        <v>1253</v>
      </c>
      <c r="AE14" s="83">
        <v>1322</v>
      </c>
      <c r="AF14" s="83">
        <v>1381</v>
      </c>
      <c r="AG14" s="83">
        <v>1394</v>
      </c>
      <c r="AH14" s="83">
        <v>1452</v>
      </c>
      <c r="AI14" s="83">
        <v>1415</v>
      </c>
      <c r="AJ14" s="83">
        <v>1406</v>
      </c>
      <c r="AK14" s="83">
        <v>1353</v>
      </c>
      <c r="AL14" s="83">
        <v>1423</v>
      </c>
      <c r="AM14" s="83">
        <v>1321</v>
      </c>
      <c r="AN14" s="83">
        <v>1234</v>
      </c>
      <c r="AO14" s="83">
        <v>1227</v>
      </c>
      <c r="AP14" s="83">
        <v>1160</v>
      </c>
      <c r="AQ14" s="83">
        <v>1089</v>
      </c>
      <c r="AR14" s="83">
        <v>1029</v>
      </c>
      <c r="AS14" s="83">
        <v>964</v>
      </c>
      <c r="AT14" s="83">
        <v>979</v>
      </c>
      <c r="AU14" s="83">
        <v>910</v>
      </c>
      <c r="AV14" s="83">
        <v>912</v>
      </c>
      <c r="AW14" s="83">
        <v>829</v>
      </c>
      <c r="AX14" s="83">
        <v>822</v>
      </c>
      <c r="AY14" s="83">
        <v>789</v>
      </c>
      <c r="AZ14" s="83">
        <v>779</v>
      </c>
      <c r="BA14" s="83">
        <v>666</v>
      </c>
      <c r="BB14" s="83">
        <v>730</v>
      </c>
      <c r="BC14" s="83">
        <v>724</v>
      </c>
      <c r="BD14" s="83">
        <v>699</v>
      </c>
      <c r="BE14" s="83">
        <v>721</v>
      </c>
      <c r="BF14" s="83">
        <v>731</v>
      </c>
      <c r="BG14" s="83">
        <v>723</v>
      </c>
      <c r="BH14" s="83">
        <v>745</v>
      </c>
      <c r="BI14" s="83">
        <v>724</v>
      </c>
      <c r="BJ14" s="83">
        <v>695</v>
      </c>
      <c r="BK14" s="83">
        <v>610</v>
      </c>
      <c r="BL14" s="83">
        <v>604</v>
      </c>
    </row>
    <row r="15" spans="1:66" ht="15" customHeight="1" x14ac:dyDescent="0.2">
      <c r="A15"/>
      <c r="B15" s="82" t="s">
        <v>49</v>
      </c>
      <c r="C15" s="117">
        <f t="shared" si="0"/>
        <v>44145</v>
      </c>
      <c r="D15" s="83">
        <v>160</v>
      </c>
      <c r="E15" s="83">
        <v>175</v>
      </c>
      <c r="F15" s="83">
        <v>251</v>
      </c>
      <c r="G15" s="83">
        <v>302</v>
      </c>
      <c r="H15" s="83">
        <v>339</v>
      </c>
      <c r="I15" s="83">
        <v>474</v>
      </c>
      <c r="J15" s="83">
        <v>521</v>
      </c>
      <c r="K15" s="83">
        <v>641</v>
      </c>
      <c r="L15" s="83">
        <v>642</v>
      </c>
      <c r="M15" s="83">
        <v>774</v>
      </c>
      <c r="N15" s="83">
        <v>772</v>
      </c>
      <c r="O15" s="83">
        <v>923</v>
      </c>
      <c r="P15" s="83">
        <v>933</v>
      </c>
      <c r="Q15" s="83">
        <v>946</v>
      </c>
      <c r="R15" s="83">
        <v>1081</v>
      </c>
      <c r="S15" s="83">
        <v>1097</v>
      </c>
      <c r="T15" s="83">
        <v>1063</v>
      </c>
      <c r="U15" s="83">
        <v>1005</v>
      </c>
      <c r="V15" s="83">
        <v>971</v>
      </c>
      <c r="W15" s="83">
        <v>986</v>
      </c>
      <c r="X15" s="83">
        <v>946</v>
      </c>
      <c r="Y15" s="83">
        <v>863</v>
      </c>
      <c r="Z15" s="83">
        <v>846</v>
      </c>
      <c r="AA15" s="83">
        <v>733</v>
      </c>
      <c r="AB15" s="83">
        <v>722</v>
      </c>
      <c r="AC15" s="83">
        <v>624</v>
      </c>
      <c r="AD15" s="83">
        <v>597</v>
      </c>
      <c r="AE15" s="83">
        <v>614</v>
      </c>
      <c r="AF15" s="83">
        <v>628</v>
      </c>
      <c r="AG15" s="83">
        <v>594</v>
      </c>
      <c r="AH15" s="83">
        <v>612</v>
      </c>
      <c r="AI15" s="83">
        <v>649</v>
      </c>
      <c r="AJ15" s="83">
        <v>653</v>
      </c>
      <c r="AK15" s="83">
        <v>626</v>
      </c>
      <c r="AL15" s="83">
        <v>673</v>
      </c>
      <c r="AM15" s="83">
        <v>697</v>
      </c>
      <c r="AN15" s="83">
        <v>760</v>
      </c>
      <c r="AO15" s="83">
        <v>782</v>
      </c>
      <c r="AP15" s="83">
        <v>806</v>
      </c>
      <c r="AQ15" s="83">
        <v>765</v>
      </c>
      <c r="AR15" s="83">
        <v>794</v>
      </c>
      <c r="AS15" s="83">
        <v>843</v>
      </c>
      <c r="AT15" s="83">
        <v>856</v>
      </c>
      <c r="AU15" s="83">
        <v>782</v>
      </c>
      <c r="AV15" s="83">
        <v>818</v>
      </c>
      <c r="AW15" s="83">
        <v>842</v>
      </c>
      <c r="AX15" s="83">
        <v>780</v>
      </c>
      <c r="AY15" s="83">
        <v>787</v>
      </c>
      <c r="AZ15" s="83">
        <v>730</v>
      </c>
      <c r="BA15" s="83">
        <v>746</v>
      </c>
      <c r="BB15" s="83">
        <v>746</v>
      </c>
      <c r="BC15" s="83">
        <v>706</v>
      </c>
      <c r="BD15" s="83">
        <v>645</v>
      </c>
      <c r="BE15" s="83">
        <v>692</v>
      </c>
      <c r="BF15" s="83">
        <v>707</v>
      </c>
      <c r="BG15" s="83">
        <v>751</v>
      </c>
      <c r="BH15" s="83">
        <v>760</v>
      </c>
      <c r="BI15" s="83">
        <v>735</v>
      </c>
      <c r="BJ15" s="83">
        <v>716</v>
      </c>
      <c r="BK15" s="83">
        <v>703</v>
      </c>
      <c r="BL15" s="83">
        <v>760</v>
      </c>
    </row>
    <row r="16" spans="1:66" ht="15" customHeight="1" x14ac:dyDescent="0.2">
      <c r="A16"/>
      <c r="B16" s="82" t="s">
        <v>50</v>
      </c>
      <c r="C16" s="117">
        <f t="shared" si="0"/>
        <v>40064</v>
      </c>
      <c r="D16" s="83">
        <v>172</v>
      </c>
      <c r="E16" s="83">
        <v>152</v>
      </c>
      <c r="F16" s="83">
        <v>120</v>
      </c>
      <c r="G16" s="83">
        <v>114</v>
      </c>
      <c r="H16" s="83">
        <v>106</v>
      </c>
      <c r="I16" s="83">
        <v>96</v>
      </c>
      <c r="J16" s="83">
        <v>118</v>
      </c>
      <c r="K16" s="83">
        <v>92</v>
      </c>
      <c r="L16" s="83">
        <v>86</v>
      </c>
      <c r="M16" s="83">
        <v>100</v>
      </c>
      <c r="N16" s="83">
        <v>105</v>
      </c>
      <c r="O16" s="83">
        <v>170</v>
      </c>
      <c r="P16" s="83">
        <v>165</v>
      </c>
      <c r="Q16" s="83">
        <v>215</v>
      </c>
      <c r="R16" s="83">
        <v>256</v>
      </c>
      <c r="S16" s="83">
        <v>270</v>
      </c>
      <c r="T16" s="83">
        <v>267</v>
      </c>
      <c r="U16" s="83">
        <v>250</v>
      </c>
      <c r="V16" s="83">
        <v>252</v>
      </c>
      <c r="W16" s="83">
        <v>222</v>
      </c>
      <c r="X16" s="83">
        <v>262</v>
      </c>
      <c r="Y16" s="83">
        <v>264</v>
      </c>
      <c r="Z16" s="83">
        <v>257</v>
      </c>
      <c r="AA16" s="83">
        <v>241</v>
      </c>
      <c r="AB16" s="83">
        <v>234</v>
      </c>
      <c r="AC16" s="83">
        <v>225</v>
      </c>
      <c r="AD16" s="83">
        <v>246</v>
      </c>
      <c r="AE16" s="83">
        <v>247</v>
      </c>
      <c r="AF16" s="83">
        <v>352</v>
      </c>
      <c r="AG16" s="83">
        <v>444</v>
      </c>
      <c r="AH16" s="83">
        <v>400</v>
      </c>
      <c r="AI16" s="83">
        <v>438</v>
      </c>
      <c r="AJ16" s="83">
        <v>435</v>
      </c>
      <c r="AK16" s="83">
        <v>476</v>
      </c>
      <c r="AL16" s="83">
        <v>448</v>
      </c>
      <c r="AM16" s="83">
        <v>490</v>
      </c>
      <c r="AN16" s="83">
        <v>527</v>
      </c>
      <c r="AO16" s="83">
        <v>599</v>
      </c>
      <c r="AP16" s="83">
        <v>630</v>
      </c>
      <c r="AQ16" s="83">
        <v>607</v>
      </c>
      <c r="AR16" s="83">
        <v>672</v>
      </c>
      <c r="AS16" s="83">
        <v>644</v>
      </c>
      <c r="AT16" s="83">
        <v>731</v>
      </c>
      <c r="AU16" s="83">
        <v>712</v>
      </c>
      <c r="AV16" s="83">
        <v>704</v>
      </c>
      <c r="AW16" s="83">
        <v>757</v>
      </c>
      <c r="AX16" s="83">
        <v>739</v>
      </c>
      <c r="AY16" s="83">
        <v>760</v>
      </c>
      <c r="AZ16" s="83">
        <v>763</v>
      </c>
      <c r="BA16" s="83">
        <v>781</v>
      </c>
      <c r="BB16" s="83">
        <v>775</v>
      </c>
      <c r="BC16" s="83">
        <v>893</v>
      </c>
      <c r="BD16" s="83">
        <v>958</v>
      </c>
      <c r="BE16" s="83">
        <v>1301</v>
      </c>
      <c r="BF16" s="83">
        <v>1680</v>
      </c>
      <c r="BG16" s="83">
        <v>2026</v>
      </c>
      <c r="BH16" s="83">
        <v>2538</v>
      </c>
      <c r="BI16" s="83">
        <v>2702</v>
      </c>
      <c r="BJ16" s="83">
        <v>2888</v>
      </c>
      <c r="BK16" s="83">
        <v>2914</v>
      </c>
      <c r="BL16" s="83">
        <v>2976</v>
      </c>
    </row>
    <row r="17" spans="1:64" ht="15" customHeight="1" x14ac:dyDescent="0.2">
      <c r="A17"/>
      <c r="B17" s="82" t="s">
        <v>51</v>
      </c>
      <c r="C17" s="117">
        <f t="shared" si="0"/>
        <v>25392</v>
      </c>
      <c r="D17" s="83">
        <v>240</v>
      </c>
      <c r="E17" s="83">
        <v>311</v>
      </c>
      <c r="F17" s="83">
        <v>308</v>
      </c>
      <c r="G17" s="83">
        <v>314</v>
      </c>
      <c r="H17" s="83">
        <v>364</v>
      </c>
      <c r="I17" s="83">
        <v>378</v>
      </c>
      <c r="J17" s="83">
        <v>387</v>
      </c>
      <c r="K17" s="83">
        <v>373</v>
      </c>
      <c r="L17" s="83">
        <v>385</v>
      </c>
      <c r="M17" s="83">
        <v>326</v>
      </c>
      <c r="N17" s="83">
        <v>326</v>
      </c>
      <c r="O17" s="83">
        <v>381</v>
      </c>
      <c r="P17" s="83">
        <v>403</v>
      </c>
      <c r="Q17" s="83">
        <v>399</v>
      </c>
      <c r="R17" s="83">
        <v>429</v>
      </c>
      <c r="S17" s="83">
        <v>467</v>
      </c>
      <c r="T17" s="83">
        <v>490</v>
      </c>
      <c r="U17" s="83">
        <v>486</v>
      </c>
      <c r="V17" s="83">
        <v>485</v>
      </c>
      <c r="W17" s="83">
        <v>525</v>
      </c>
      <c r="X17" s="83">
        <v>521</v>
      </c>
      <c r="Y17" s="83">
        <v>494</v>
      </c>
      <c r="Z17" s="83">
        <v>514</v>
      </c>
      <c r="AA17" s="83">
        <v>457</v>
      </c>
      <c r="AB17" s="83">
        <v>436</v>
      </c>
      <c r="AC17" s="83">
        <v>422</v>
      </c>
      <c r="AD17" s="83">
        <v>381</v>
      </c>
      <c r="AE17" s="83">
        <v>457</v>
      </c>
      <c r="AF17" s="83">
        <v>446</v>
      </c>
      <c r="AG17" s="83">
        <v>426</v>
      </c>
      <c r="AH17" s="83">
        <v>452</v>
      </c>
      <c r="AI17" s="83">
        <v>452</v>
      </c>
      <c r="AJ17" s="83">
        <v>440</v>
      </c>
      <c r="AK17" s="83">
        <v>436</v>
      </c>
      <c r="AL17" s="83">
        <v>473</v>
      </c>
      <c r="AM17" s="83">
        <v>476</v>
      </c>
      <c r="AN17" s="83">
        <v>501</v>
      </c>
      <c r="AO17" s="83">
        <v>536</v>
      </c>
      <c r="AP17" s="83">
        <v>439</v>
      </c>
      <c r="AQ17" s="83">
        <v>489</v>
      </c>
      <c r="AR17" s="83">
        <v>472</v>
      </c>
      <c r="AS17" s="83">
        <v>425</v>
      </c>
      <c r="AT17" s="83">
        <v>413</v>
      </c>
      <c r="AU17" s="83">
        <v>400</v>
      </c>
      <c r="AV17" s="83">
        <v>431</v>
      </c>
      <c r="AW17" s="83">
        <v>412</v>
      </c>
      <c r="AX17" s="83">
        <v>362</v>
      </c>
      <c r="AY17" s="83">
        <v>376</v>
      </c>
      <c r="AZ17" s="83">
        <v>412</v>
      </c>
      <c r="BA17" s="83">
        <v>382</v>
      </c>
      <c r="BB17" s="83">
        <v>380</v>
      </c>
      <c r="BC17" s="83">
        <v>366</v>
      </c>
      <c r="BD17" s="83">
        <v>358</v>
      </c>
      <c r="BE17" s="83">
        <v>344</v>
      </c>
      <c r="BF17" s="83">
        <v>411</v>
      </c>
      <c r="BG17" s="83">
        <v>366</v>
      </c>
      <c r="BH17" s="83">
        <v>386</v>
      </c>
      <c r="BI17" s="83">
        <v>416</v>
      </c>
      <c r="BJ17" s="83">
        <v>419</v>
      </c>
      <c r="BK17" s="83">
        <v>389</v>
      </c>
      <c r="BL17" s="83">
        <v>447</v>
      </c>
    </row>
    <row r="18" spans="1:64" ht="15" customHeight="1" x14ac:dyDescent="0.2">
      <c r="A18"/>
      <c r="B18" s="82" t="s">
        <v>60</v>
      </c>
      <c r="C18" s="117">
        <f t="shared" si="0"/>
        <v>18234</v>
      </c>
      <c r="D18" s="83" t="s">
        <v>12</v>
      </c>
      <c r="E18" s="83" t="s">
        <v>12</v>
      </c>
      <c r="F18" s="83" t="s">
        <v>12</v>
      </c>
      <c r="G18" s="83" t="s">
        <v>12</v>
      </c>
      <c r="H18" s="83" t="s">
        <v>12</v>
      </c>
      <c r="I18" s="83" t="s">
        <v>12</v>
      </c>
      <c r="J18" s="83" t="s">
        <v>12</v>
      </c>
      <c r="K18" s="83" t="s">
        <v>12</v>
      </c>
      <c r="L18" s="83" t="s">
        <v>12</v>
      </c>
      <c r="M18" s="83" t="s">
        <v>12</v>
      </c>
      <c r="N18" s="83" t="s">
        <v>12</v>
      </c>
      <c r="O18" s="83" t="s">
        <v>12</v>
      </c>
      <c r="P18" s="83" t="s">
        <v>12</v>
      </c>
      <c r="Q18" s="83" t="s">
        <v>12</v>
      </c>
      <c r="R18" s="83" t="s">
        <v>12</v>
      </c>
      <c r="S18" s="83" t="s">
        <v>12</v>
      </c>
      <c r="T18" s="83" t="s">
        <v>12</v>
      </c>
      <c r="U18" s="83" t="s">
        <v>12</v>
      </c>
      <c r="V18" s="83" t="s">
        <v>12</v>
      </c>
      <c r="W18" s="83" t="s">
        <v>12</v>
      </c>
      <c r="X18" s="83" t="s">
        <v>12</v>
      </c>
      <c r="Y18" s="83" t="s">
        <v>12</v>
      </c>
      <c r="Z18" s="83" t="s">
        <v>12</v>
      </c>
      <c r="AA18" s="83" t="s">
        <v>12</v>
      </c>
      <c r="AB18" s="83" t="s">
        <v>12</v>
      </c>
      <c r="AC18" s="83" t="s">
        <v>12</v>
      </c>
      <c r="AD18" s="83" t="s">
        <v>12</v>
      </c>
      <c r="AE18" s="83" t="s">
        <v>12</v>
      </c>
      <c r="AF18" s="83" t="s">
        <v>12</v>
      </c>
      <c r="AG18" s="83" t="s">
        <v>12</v>
      </c>
      <c r="AH18" s="83" t="s">
        <v>12</v>
      </c>
      <c r="AI18" s="83" t="s">
        <v>12</v>
      </c>
      <c r="AJ18" s="83" t="s">
        <v>12</v>
      </c>
      <c r="AK18" s="83" t="s">
        <v>12</v>
      </c>
      <c r="AL18" s="83" t="s">
        <v>12</v>
      </c>
      <c r="AM18" s="83" t="s">
        <v>12</v>
      </c>
      <c r="AN18" s="83" t="s">
        <v>12</v>
      </c>
      <c r="AO18" s="83" t="s">
        <v>12</v>
      </c>
      <c r="AP18" s="83" t="s">
        <v>12</v>
      </c>
      <c r="AQ18" s="83" t="s">
        <v>12</v>
      </c>
      <c r="AR18" s="83" t="s">
        <v>12</v>
      </c>
      <c r="AS18" s="83" t="s">
        <v>12</v>
      </c>
      <c r="AT18" s="83" t="s">
        <v>12</v>
      </c>
      <c r="AU18" s="83" t="s">
        <v>12</v>
      </c>
      <c r="AV18" s="83" t="s">
        <v>12</v>
      </c>
      <c r="AW18" s="83" t="s">
        <v>12</v>
      </c>
      <c r="AX18" s="83">
        <v>2687</v>
      </c>
      <c r="AY18" s="83">
        <v>9229</v>
      </c>
      <c r="AZ18" s="83">
        <v>3881</v>
      </c>
      <c r="BA18" s="83">
        <v>1238</v>
      </c>
      <c r="BB18" s="83">
        <v>928</v>
      </c>
      <c r="BC18" s="83">
        <v>244</v>
      </c>
      <c r="BD18" s="83">
        <v>4</v>
      </c>
      <c r="BE18" s="83">
        <v>4</v>
      </c>
      <c r="BF18" s="83">
        <v>9</v>
      </c>
      <c r="BG18" s="83">
        <v>3</v>
      </c>
      <c r="BH18" s="83">
        <v>1</v>
      </c>
      <c r="BI18" s="83">
        <v>0</v>
      </c>
      <c r="BJ18" s="83" t="s">
        <v>12</v>
      </c>
      <c r="BK18" s="83" t="s">
        <v>12</v>
      </c>
      <c r="BL18" s="83">
        <v>6</v>
      </c>
    </row>
    <row r="19" spans="1:64" ht="15" customHeight="1" x14ac:dyDescent="0.2">
      <c r="A19"/>
      <c r="B19" s="82" t="s">
        <v>28</v>
      </c>
      <c r="C19" s="117">
        <f t="shared" si="0"/>
        <v>15673</v>
      </c>
      <c r="D19" s="83">
        <v>97</v>
      </c>
      <c r="E19" s="83">
        <v>122</v>
      </c>
      <c r="F19" s="83">
        <v>93</v>
      </c>
      <c r="G19" s="83">
        <v>136</v>
      </c>
      <c r="H19" s="83">
        <v>131</v>
      </c>
      <c r="I19" s="83">
        <v>145</v>
      </c>
      <c r="J19" s="83">
        <v>147</v>
      </c>
      <c r="K19" s="83">
        <v>162</v>
      </c>
      <c r="L19" s="83">
        <v>165</v>
      </c>
      <c r="M19" s="83">
        <v>196</v>
      </c>
      <c r="N19" s="83">
        <v>173</v>
      </c>
      <c r="O19" s="83">
        <v>228</v>
      </c>
      <c r="P19" s="83">
        <v>246</v>
      </c>
      <c r="Q19" s="83">
        <v>255</v>
      </c>
      <c r="R19" s="83">
        <v>247</v>
      </c>
      <c r="S19" s="83">
        <v>268</v>
      </c>
      <c r="T19" s="83">
        <v>294</v>
      </c>
      <c r="U19" s="83">
        <v>280</v>
      </c>
      <c r="V19" s="83">
        <v>290</v>
      </c>
      <c r="W19" s="83">
        <v>300</v>
      </c>
      <c r="X19" s="83">
        <v>289</v>
      </c>
      <c r="Y19" s="83">
        <v>313</v>
      </c>
      <c r="Z19" s="83">
        <v>321</v>
      </c>
      <c r="AA19" s="83">
        <v>293</v>
      </c>
      <c r="AB19" s="83">
        <v>316</v>
      </c>
      <c r="AC19" s="83">
        <v>296</v>
      </c>
      <c r="AD19" s="83">
        <v>353</v>
      </c>
      <c r="AE19" s="83">
        <v>336</v>
      </c>
      <c r="AF19" s="83">
        <v>333</v>
      </c>
      <c r="AG19" s="83">
        <v>378</v>
      </c>
      <c r="AH19" s="83">
        <v>399</v>
      </c>
      <c r="AI19" s="83">
        <v>353</v>
      </c>
      <c r="AJ19" s="83">
        <v>364</v>
      </c>
      <c r="AK19" s="83">
        <v>351</v>
      </c>
      <c r="AL19" s="83">
        <v>291</v>
      </c>
      <c r="AM19" s="83">
        <v>291</v>
      </c>
      <c r="AN19" s="83">
        <v>302</v>
      </c>
      <c r="AO19" s="83">
        <v>294</v>
      </c>
      <c r="AP19" s="83">
        <v>296</v>
      </c>
      <c r="AQ19" s="83">
        <v>273</v>
      </c>
      <c r="AR19" s="83">
        <v>282</v>
      </c>
      <c r="AS19" s="83">
        <v>284</v>
      </c>
      <c r="AT19" s="83">
        <v>281</v>
      </c>
      <c r="AU19" s="83">
        <v>259</v>
      </c>
      <c r="AV19" s="83">
        <v>249</v>
      </c>
      <c r="AW19" s="83">
        <v>254</v>
      </c>
      <c r="AX19" s="83">
        <v>244</v>
      </c>
      <c r="AY19" s="83">
        <v>222</v>
      </c>
      <c r="AZ19" s="83">
        <v>244</v>
      </c>
      <c r="BA19" s="83">
        <v>236</v>
      </c>
      <c r="BB19" s="83">
        <v>231</v>
      </c>
      <c r="BC19" s="83">
        <v>203</v>
      </c>
      <c r="BD19" s="83">
        <v>226</v>
      </c>
      <c r="BE19" s="83">
        <v>231</v>
      </c>
      <c r="BF19" s="83">
        <v>246</v>
      </c>
      <c r="BG19" s="83">
        <v>248</v>
      </c>
      <c r="BH19" s="83">
        <v>246</v>
      </c>
      <c r="BI19" s="83">
        <v>259</v>
      </c>
      <c r="BJ19" s="83">
        <v>243</v>
      </c>
      <c r="BK19" s="83">
        <v>277</v>
      </c>
      <c r="BL19" s="83">
        <v>291</v>
      </c>
    </row>
    <row r="20" spans="1:64" ht="15" customHeight="1" x14ac:dyDescent="0.2">
      <c r="A20"/>
      <c r="B20" s="82" t="s">
        <v>52</v>
      </c>
      <c r="C20" s="117">
        <f t="shared" si="0"/>
        <v>6833</v>
      </c>
      <c r="D20" s="83" t="s">
        <v>12</v>
      </c>
      <c r="E20" s="83" t="s">
        <v>12</v>
      </c>
      <c r="F20" s="83" t="s">
        <v>12</v>
      </c>
      <c r="G20" s="83" t="s">
        <v>12</v>
      </c>
      <c r="H20" s="83" t="s">
        <v>12</v>
      </c>
      <c r="I20" s="83" t="s">
        <v>12</v>
      </c>
      <c r="J20" s="83" t="s">
        <v>12</v>
      </c>
      <c r="K20" s="83" t="s">
        <v>12</v>
      </c>
      <c r="L20" s="83" t="s">
        <v>12</v>
      </c>
      <c r="M20" s="83" t="s">
        <v>12</v>
      </c>
      <c r="N20" s="83" t="s">
        <v>12</v>
      </c>
      <c r="O20" s="83" t="s">
        <v>12</v>
      </c>
      <c r="P20" s="83" t="s">
        <v>12</v>
      </c>
      <c r="Q20" s="83" t="s">
        <v>12</v>
      </c>
      <c r="R20" s="83" t="s">
        <v>12</v>
      </c>
      <c r="S20" s="83" t="s">
        <v>12</v>
      </c>
      <c r="T20" s="83" t="s">
        <v>12</v>
      </c>
      <c r="U20" s="83" t="s">
        <v>12</v>
      </c>
      <c r="V20" s="83" t="s">
        <v>12</v>
      </c>
      <c r="W20" s="83" t="s">
        <v>12</v>
      </c>
      <c r="X20" s="83" t="s">
        <v>12</v>
      </c>
      <c r="Y20" s="83" t="s">
        <v>12</v>
      </c>
      <c r="Z20" s="83" t="s">
        <v>12</v>
      </c>
      <c r="AA20" s="83" t="s">
        <v>12</v>
      </c>
      <c r="AB20" s="83" t="s">
        <v>12</v>
      </c>
      <c r="AC20" s="83" t="s">
        <v>12</v>
      </c>
      <c r="AD20" s="83" t="s">
        <v>12</v>
      </c>
      <c r="AE20" s="83" t="s">
        <v>12</v>
      </c>
      <c r="AF20" s="83" t="s">
        <v>12</v>
      </c>
      <c r="AG20" s="83" t="s">
        <v>12</v>
      </c>
      <c r="AH20" s="83" t="s">
        <v>12</v>
      </c>
      <c r="AI20" s="83" t="s">
        <v>12</v>
      </c>
      <c r="AJ20" s="83" t="s">
        <v>12</v>
      </c>
      <c r="AK20" s="83" t="s">
        <v>12</v>
      </c>
      <c r="AL20" s="83" t="s">
        <v>12</v>
      </c>
      <c r="AM20" s="83" t="s">
        <v>12</v>
      </c>
      <c r="AN20" s="83" t="s">
        <v>12</v>
      </c>
      <c r="AO20" s="83" t="s">
        <v>12</v>
      </c>
      <c r="AP20" s="83" t="s">
        <v>12</v>
      </c>
      <c r="AQ20" s="83" t="s">
        <v>12</v>
      </c>
      <c r="AR20" s="83" t="s">
        <v>12</v>
      </c>
      <c r="AS20" s="83" t="s">
        <v>12</v>
      </c>
      <c r="AT20" s="83" t="s">
        <v>12</v>
      </c>
      <c r="AU20" s="83" t="s">
        <v>12</v>
      </c>
      <c r="AV20" s="83" t="s">
        <v>12</v>
      </c>
      <c r="AW20" s="83" t="s">
        <v>12</v>
      </c>
      <c r="AX20" s="83">
        <v>141</v>
      </c>
      <c r="AY20" s="83">
        <v>423</v>
      </c>
      <c r="AZ20" s="83">
        <v>339</v>
      </c>
      <c r="BA20" s="83">
        <v>388</v>
      </c>
      <c r="BB20" s="83">
        <v>432</v>
      </c>
      <c r="BC20" s="83">
        <v>455</v>
      </c>
      <c r="BD20" s="83">
        <v>474</v>
      </c>
      <c r="BE20" s="83">
        <v>451</v>
      </c>
      <c r="BF20" s="83">
        <v>455</v>
      </c>
      <c r="BG20" s="83">
        <v>605</v>
      </c>
      <c r="BH20" s="83">
        <v>655</v>
      </c>
      <c r="BI20" s="83">
        <v>523</v>
      </c>
      <c r="BJ20" s="83">
        <v>506</v>
      </c>
      <c r="BK20" s="83">
        <v>503</v>
      </c>
      <c r="BL20" s="83">
        <v>483</v>
      </c>
    </row>
    <row r="21" spans="1:64" ht="15" customHeight="1" x14ac:dyDescent="0.2">
      <c r="A21"/>
      <c r="B21" s="86" t="s">
        <v>53</v>
      </c>
      <c r="C21" s="118">
        <f t="shared" si="0"/>
        <v>3055</v>
      </c>
      <c r="D21" s="87">
        <v>26</v>
      </c>
      <c r="E21" s="87">
        <v>23</v>
      </c>
      <c r="F21" s="87">
        <v>21</v>
      </c>
      <c r="G21" s="87">
        <v>27</v>
      </c>
      <c r="H21" s="87">
        <v>23</v>
      </c>
      <c r="I21" s="87">
        <v>32</v>
      </c>
      <c r="J21" s="87">
        <v>32</v>
      </c>
      <c r="K21" s="87">
        <v>38</v>
      </c>
      <c r="L21" s="87">
        <v>35</v>
      </c>
      <c r="M21" s="87">
        <v>37</v>
      </c>
      <c r="N21" s="87">
        <v>33</v>
      </c>
      <c r="O21" s="87">
        <v>42</v>
      </c>
      <c r="P21" s="87">
        <v>46</v>
      </c>
      <c r="Q21" s="87">
        <v>46</v>
      </c>
      <c r="R21" s="87">
        <v>43</v>
      </c>
      <c r="S21" s="87">
        <v>46</v>
      </c>
      <c r="T21" s="87">
        <v>51</v>
      </c>
      <c r="U21" s="87">
        <v>54</v>
      </c>
      <c r="V21" s="87">
        <v>53</v>
      </c>
      <c r="W21" s="87">
        <v>54</v>
      </c>
      <c r="X21" s="87">
        <v>46</v>
      </c>
      <c r="Y21" s="87">
        <v>54</v>
      </c>
      <c r="Z21" s="87">
        <v>47</v>
      </c>
      <c r="AA21" s="87">
        <v>51</v>
      </c>
      <c r="AB21" s="87">
        <v>44</v>
      </c>
      <c r="AC21" s="87">
        <v>66</v>
      </c>
      <c r="AD21" s="87">
        <v>57</v>
      </c>
      <c r="AE21" s="87">
        <v>46</v>
      </c>
      <c r="AF21" s="87">
        <v>50</v>
      </c>
      <c r="AG21" s="87">
        <v>52</v>
      </c>
      <c r="AH21" s="87">
        <v>61</v>
      </c>
      <c r="AI21" s="87">
        <v>51</v>
      </c>
      <c r="AJ21" s="87">
        <v>53</v>
      </c>
      <c r="AK21" s="87">
        <v>62</v>
      </c>
      <c r="AL21" s="87">
        <v>49</v>
      </c>
      <c r="AM21" s="87">
        <v>33</v>
      </c>
      <c r="AN21" s="87">
        <v>59</v>
      </c>
      <c r="AO21" s="87">
        <v>41</v>
      </c>
      <c r="AP21" s="87">
        <v>37</v>
      </c>
      <c r="AQ21" s="87">
        <v>53</v>
      </c>
      <c r="AR21" s="87">
        <v>48</v>
      </c>
      <c r="AS21" s="87">
        <v>43</v>
      </c>
      <c r="AT21" s="87">
        <v>42</v>
      </c>
      <c r="AU21" s="87">
        <v>43</v>
      </c>
      <c r="AV21" s="87">
        <v>47</v>
      </c>
      <c r="AW21" s="87">
        <v>43</v>
      </c>
      <c r="AX21" s="87">
        <v>44</v>
      </c>
      <c r="AY21" s="87">
        <v>51</v>
      </c>
      <c r="AZ21" s="87">
        <v>46</v>
      </c>
      <c r="BA21" s="87">
        <v>50</v>
      </c>
      <c r="BB21" s="87">
        <v>59</v>
      </c>
      <c r="BC21" s="87">
        <v>51</v>
      </c>
      <c r="BD21" s="87">
        <v>54</v>
      </c>
      <c r="BE21" s="87">
        <v>60</v>
      </c>
      <c r="BF21" s="87">
        <v>52</v>
      </c>
      <c r="BG21" s="87">
        <v>86</v>
      </c>
      <c r="BH21" s="87">
        <v>76</v>
      </c>
      <c r="BI21" s="87">
        <v>95</v>
      </c>
      <c r="BJ21" s="87">
        <v>90</v>
      </c>
      <c r="BK21" s="87">
        <v>93</v>
      </c>
      <c r="BL21" s="87">
        <v>108</v>
      </c>
    </row>
    <row r="22" spans="1:64" s="151" customFormat="1" ht="30" customHeight="1" x14ac:dyDescent="0.2">
      <c r="B22" s="156" t="s">
        <v>54</v>
      </c>
      <c r="C22" s="157">
        <f t="shared" si="0"/>
        <v>1250447</v>
      </c>
      <c r="D22" s="158">
        <v>414</v>
      </c>
      <c r="E22" s="158">
        <v>304</v>
      </c>
      <c r="F22" s="158">
        <v>442</v>
      </c>
      <c r="G22" s="158">
        <v>644</v>
      </c>
      <c r="H22" s="158">
        <v>948</v>
      </c>
      <c r="I22" s="158">
        <v>1115</v>
      </c>
      <c r="J22" s="158">
        <v>1575</v>
      </c>
      <c r="K22" s="158">
        <v>2232</v>
      </c>
      <c r="L22" s="158">
        <v>2388</v>
      </c>
      <c r="M22" s="158">
        <v>4026</v>
      </c>
      <c r="N22" s="158">
        <v>8771</v>
      </c>
      <c r="O22" s="158">
        <v>13401</v>
      </c>
      <c r="P22" s="158">
        <v>15549</v>
      </c>
      <c r="Q22" s="158">
        <v>17064</v>
      </c>
      <c r="R22" s="158">
        <v>18399</v>
      </c>
      <c r="S22" s="158">
        <v>17108</v>
      </c>
      <c r="T22" s="158">
        <v>15839</v>
      </c>
      <c r="U22" s="158">
        <v>14198</v>
      </c>
      <c r="V22" s="158">
        <v>13250</v>
      </c>
      <c r="W22" s="158">
        <v>12446</v>
      </c>
      <c r="X22" s="158">
        <v>12203</v>
      </c>
      <c r="Y22" s="158">
        <v>11253</v>
      </c>
      <c r="Z22" s="158">
        <v>9795</v>
      </c>
      <c r="AA22" s="158">
        <v>7928</v>
      </c>
      <c r="AB22" s="158">
        <v>6917</v>
      </c>
      <c r="AC22" s="158">
        <v>6319</v>
      </c>
      <c r="AD22" s="158">
        <v>6224</v>
      </c>
      <c r="AE22" s="158">
        <v>6248</v>
      </c>
      <c r="AF22" s="158">
        <v>6882</v>
      </c>
      <c r="AG22" s="158">
        <v>7858</v>
      </c>
      <c r="AH22" s="158">
        <v>9260</v>
      </c>
      <c r="AI22" s="158">
        <v>12353</v>
      </c>
      <c r="AJ22" s="158">
        <v>18665</v>
      </c>
      <c r="AK22" s="158">
        <v>23435</v>
      </c>
      <c r="AL22" s="158">
        <v>25128</v>
      </c>
      <c r="AM22" s="158">
        <v>26555</v>
      </c>
      <c r="AN22" s="158">
        <v>28961</v>
      </c>
      <c r="AO22" s="158">
        <v>29593</v>
      </c>
      <c r="AP22" s="158">
        <v>26975</v>
      </c>
      <c r="AQ22" s="158">
        <v>27719</v>
      </c>
      <c r="AR22" s="158">
        <v>29282</v>
      </c>
      <c r="AS22" s="158">
        <v>27489</v>
      </c>
      <c r="AT22" s="158">
        <v>28575</v>
      </c>
      <c r="AU22" s="158">
        <v>29666</v>
      </c>
      <c r="AV22" s="158">
        <v>31166</v>
      </c>
      <c r="AW22" s="158">
        <v>31517</v>
      </c>
      <c r="AX22" s="158">
        <v>28571</v>
      </c>
      <c r="AY22" s="158">
        <v>22314</v>
      </c>
      <c r="AZ22" s="158">
        <v>26556</v>
      </c>
      <c r="BA22" s="158">
        <v>28985</v>
      </c>
      <c r="BB22" s="158">
        <v>30771</v>
      </c>
      <c r="BC22" s="158">
        <v>31627</v>
      </c>
      <c r="BD22" s="158">
        <v>33313</v>
      </c>
      <c r="BE22" s="158">
        <v>35804</v>
      </c>
      <c r="BF22" s="158">
        <v>39850</v>
      </c>
      <c r="BG22" s="158">
        <v>48384</v>
      </c>
      <c r="BH22" s="158">
        <v>53183</v>
      </c>
      <c r="BI22" s="158">
        <v>52578</v>
      </c>
      <c r="BJ22" s="158">
        <v>55009</v>
      </c>
      <c r="BK22" s="158">
        <v>57050</v>
      </c>
      <c r="BL22" s="158">
        <v>58373</v>
      </c>
    </row>
    <row r="23" spans="1:64" s="2" customFormat="1" ht="15" customHeight="1" x14ac:dyDescent="0.2">
      <c r="B23" s="153" t="s">
        <v>55</v>
      </c>
      <c r="C23" s="152">
        <f t="shared" si="0"/>
        <v>803181</v>
      </c>
      <c r="D23" s="154">
        <v>139</v>
      </c>
      <c r="E23" s="154">
        <v>200</v>
      </c>
      <c r="F23" s="154">
        <v>261</v>
      </c>
      <c r="G23" s="154">
        <v>310</v>
      </c>
      <c r="H23" s="154">
        <v>430</v>
      </c>
      <c r="I23" s="154">
        <v>514</v>
      </c>
      <c r="J23" s="154">
        <v>691</v>
      </c>
      <c r="K23" s="154">
        <v>683</v>
      </c>
      <c r="L23" s="154">
        <v>759</v>
      </c>
      <c r="M23" s="154">
        <v>923</v>
      </c>
      <c r="N23" s="154">
        <v>1014</v>
      </c>
      <c r="O23" s="154">
        <v>1300</v>
      </c>
      <c r="P23" s="154">
        <v>1558</v>
      </c>
      <c r="Q23" s="154">
        <v>1796</v>
      </c>
      <c r="R23" s="154">
        <v>2124</v>
      </c>
      <c r="S23" s="154">
        <v>2485</v>
      </c>
      <c r="T23" s="154">
        <v>2789</v>
      </c>
      <c r="U23" s="154">
        <v>2919</v>
      </c>
      <c r="V23" s="154">
        <v>3384</v>
      </c>
      <c r="W23" s="154">
        <v>3979</v>
      </c>
      <c r="X23" s="154">
        <v>5058</v>
      </c>
      <c r="Y23" s="154">
        <v>5254</v>
      </c>
      <c r="Z23" s="154">
        <v>5359</v>
      </c>
      <c r="AA23" s="154">
        <v>5018</v>
      </c>
      <c r="AB23" s="154">
        <v>4753</v>
      </c>
      <c r="AC23" s="154">
        <v>5501</v>
      </c>
      <c r="AD23" s="154">
        <v>6871</v>
      </c>
      <c r="AE23" s="154">
        <v>7973</v>
      </c>
      <c r="AF23" s="154">
        <v>8505</v>
      </c>
      <c r="AG23" s="154">
        <v>9619</v>
      </c>
      <c r="AH23" s="154">
        <v>11023</v>
      </c>
      <c r="AI23" s="154">
        <v>12552</v>
      </c>
      <c r="AJ23" s="154">
        <v>12861</v>
      </c>
      <c r="AK23" s="154">
        <v>14898</v>
      </c>
      <c r="AL23" s="154">
        <v>14668</v>
      </c>
      <c r="AM23" s="154">
        <v>14841</v>
      </c>
      <c r="AN23" s="154">
        <v>16473</v>
      </c>
      <c r="AO23" s="154">
        <v>17299</v>
      </c>
      <c r="AP23" s="154">
        <v>17313</v>
      </c>
      <c r="AQ23" s="154">
        <v>17652</v>
      </c>
      <c r="AR23" s="154">
        <v>19533</v>
      </c>
      <c r="AS23" s="154">
        <v>19138</v>
      </c>
      <c r="AT23" s="154">
        <v>20188</v>
      </c>
      <c r="AU23" s="154">
        <v>20861</v>
      </c>
      <c r="AV23" s="154">
        <v>20671</v>
      </c>
      <c r="AW23" s="154">
        <v>20325</v>
      </c>
      <c r="AX23" s="154">
        <v>19712</v>
      </c>
      <c r="AY23" s="154">
        <v>19498</v>
      </c>
      <c r="AZ23" s="154">
        <v>18455</v>
      </c>
      <c r="BA23" s="154">
        <v>17852</v>
      </c>
      <c r="BB23" s="154">
        <v>18462</v>
      </c>
      <c r="BC23" s="154">
        <v>18796</v>
      </c>
      <c r="BD23" s="154">
        <v>19604</v>
      </c>
      <c r="BE23" s="154">
        <v>19577</v>
      </c>
      <c r="BF23" s="154">
        <v>21292</v>
      </c>
      <c r="BG23" s="154">
        <v>25067</v>
      </c>
      <c r="BH23" s="154">
        <v>48049</v>
      </c>
      <c r="BI23" s="154">
        <v>48378</v>
      </c>
      <c r="BJ23" s="154">
        <v>49750</v>
      </c>
      <c r="BK23" s="154">
        <v>48565</v>
      </c>
      <c r="BL23" s="154">
        <v>47659</v>
      </c>
    </row>
    <row r="24" spans="1:64" s="2" customFormat="1" ht="15" customHeight="1" x14ac:dyDescent="0.2">
      <c r="B24" s="153" t="s">
        <v>56</v>
      </c>
      <c r="C24" s="152">
        <f t="shared" si="0"/>
        <v>343914</v>
      </c>
      <c r="D24" s="154">
        <v>50</v>
      </c>
      <c r="E24" s="154">
        <v>62</v>
      </c>
      <c r="F24" s="154">
        <v>74</v>
      </c>
      <c r="G24" s="154">
        <v>89</v>
      </c>
      <c r="H24" s="154">
        <v>113</v>
      </c>
      <c r="I24" s="154">
        <v>148</v>
      </c>
      <c r="J24" s="154">
        <v>200</v>
      </c>
      <c r="K24" s="154">
        <v>196</v>
      </c>
      <c r="L24" s="154">
        <v>207</v>
      </c>
      <c r="M24" s="154">
        <v>256</v>
      </c>
      <c r="N24" s="154">
        <v>367</v>
      </c>
      <c r="O24" s="154">
        <v>574</v>
      </c>
      <c r="P24" s="154">
        <v>794</v>
      </c>
      <c r="Q24" s="154">
        <v>1045</v>
      </c>
      <c r="R24" s="154">
        <v>1370</v>
      </c>
      <c r="S24" s="154">
        <v>1694</v>
      </c>
      <c r="T24" s="154">
        <v>1967</v>
      </c>
      <c r="U24" s="154">
        <v>2167</v>
      </c>
      <c r="V24" s="154">
        <v>2592</v>
      </c>
      <c r="W24" s="154">
        <v>2964</v>
      </c>
      <c r="X24" s="154">
        <v>3489</v>
      </c>
      <c r="Y24" s="154">
        <v>3616</v>
      </c>
      <c r="Z24" s="154">
        <v>3685</v>
      </c>
      <c r="AA24" s="154">
        <v>3458</v>
      </c>
      <c r="AB24" s="154">
        <v>3295</v>
      </c>
      <c r="AC24" s="154">
        <v>3215</v>
      </c>
      <c r="AD24" s="154">
        <v>3439</v>
      </c>
      <c r="AE24" s="154">
        <v>3597</v>
      </c>
      <c r="AF24" s="154">
        <v>3851</v>
      </c>
      <c r="AG24" s="154">
        <v>3741</v>
      </c>
      <c r="AH24" s="154">
        <v>4069</v>
      </c>
      <c r="AI24" s="154">
        <v>4211</v>
      </c>
      <c r="AJ24" s="154">
        <v>4571</v>
      </c>
      <c r="AK24" s="154">
        <v>5032</v>
      </c>
      <c r="AL24" s="154">
        <v>4815</v>
      </c>
      <c r="AM24" s="154">
        <v>4918</v>
      </c>
      <c r="AN24" s="154">
        <v>5656</v>
      </c>
      <c r="AO24" s="154">
        <v>5943</v>
      </c>
      <c r="AP24" s="154">
        <v>6211</v>
      </c>
      <c r="AQ24" s="154">
        <v>6018</v>
      </c>
      <c r="AR24" s="154">
        <v>6401</v>
      </c>
      <c r="AS24" s="154">
        <v>6828</v>
      </c>
      <c r="AT24" s="154">
        <v>7273</v>
      </c>
      <c r="AU24" s="154">
        <v>8006</v>
      </c>
      <c r="AV24" s="154">
        <v>8307</v>
      </c>
      <c r="AW24" s="154">
        <v>8837</v>
      </c>
      <c r="AX24" s="154">
        <v>8995</v>
      </c>
      <c r="AY24" s="154">
        <v>9022</v>
      </c>
      <c r="AZ24" s="154">
        <v>8969</v>
      </c>
      <c r="BA24" s="154">
        <v>8930</v>
      </c>
      <c r="BB24" s="154">
        <v>9258</v>
      </c>
      <c r="BC24" s="154">
        <v>9233</v>
      </c>
      <c r="BD24" s="154">
        <v>9585</v>
      </c>
      <c r="BE24" s="154">
        <v>10189</v>
      </c>
      <c r="BF24" s="154">
        <v>11646</v>
      </c>
      <c r="BG24" s="154">
        <v>13530</v>
      </c>
      <c r="BH24" s="154">
        <v>17252</v>
      </c>
      <c r="BI24" s="154">
        <v>17844</v>
      </c>
      <c r="BJ24" s="154">
        <v>19970</v>
      </c>
      <c r="BK24" s="154">
        <v>20786</v>
      </c>
      <c r="BL24" s="154">
        <v>19294</v>
      </c>
    </row>
    <row r="25" spans="1:64" s="2" customFormat="1" ht="15" customHeight="1" x14ac:dyDescent="0.2">
      <c r="B25" s="153" t="s">
        <v>57</v>
      </c>
      <c r="C25" s="152">
        <f t="shared" si="0"/>
        <v>170680</v>
      </c>
      <c r="D25" s="154">
        <v>373</v>
      </c>
      <c r="E25" s="154">
        <v>403</v>
      </c>
      <c r="F25" s="154">
        <v>507</v>
      </c>
      <c r="G25" s="154">
        <v>520</v>
      </c>
      <c r="H25" s="154">
        <v>649</v>
      </c>
      <c r="I25" s="154">
        <v>650</v>
      </c>
      <c r="J25" s="154">
        <v>724</v>
      </c>
      <c r="K25" s="154">
        <v>699</v>
      </c>
      <c r="L25" s="154">
        <v>712</v>
      </c>
      <c r="M25" s="154">
        <v>768</v>
      </c>
      <c r="N25" s="154">
        <v>817</v>
      </c>
      <c r="O25" s="154">
        <v>1005</v>
      </c>
      <c r="P25" s="154">
        <v>1150</v>
      </c>
      <c r="Q25" s="154">
        <v>1261</v>
      </c>
      <c r="R25" s="154">
        <v>1343</v>
      </c>
      <c r="S25" s="154">
        <v>1371</v>
      </c>
      <c r="T25" s="154">
        <v>1482</v>
      </c>
      <c r="U25" s="154">
        <v>1582</v>
      </c>
      <c r="V25" s="154">
        <v>1716</v>
      </c>
      <c r="W25" s="154">
        <v>1765</v>
      </c>
      <c r="X25" s="154">
        <v>1953</v>
      </c>
      <c r="Y25" s="154">
        <v>2101</v>
      </c>
      <c r="Z25" s="154">
        <v>2216</v>
      </c>
      <c r="AA25" s="154">
        <v>2221</v>
      </c>
      <c r="AB25" s="154">
        <v>2372</v>
      </c>
      <c r="AC25" s="154">
        <v>2645</v>
      </c>
      <c r="AD25" s="154">
        <v>2757</v>
      </c>
      <c r="AE25" s="154">
        <v>2983</v>
      </c>
      <c r="AF25" s="154">
        <v>2843</v>
      </c>
      <c r="AG25" s="154">
        <v>3027</v>
      </c>
      <c r="AH25" s="154">
        <v>3060</v>
      </c>
      <c r="AI25" s="154">
        <v>3142</v>
      </c>
      <c r="AJ25" s="154">
        <v>3092</v>
      </c>
      <c r="AK25" s="154">
        <v>3395</v>
      </c>
      <c r="AL25" s="154">
        <v>3231</v>
      </c>
      <c r="AM25" s="154">
        <v>3449</v>
      </c>
      <c r="AN25" s="154">
        <v>3509</v>
      </c>
      <c r="AO25" s="154">
        <v>3584</v>
      </c>
      <c r="AP25" s="154">
        <v>3799</v>
      </c>
      <c r="AQ25" s="154">
        <v>3934</v>
      </c>
      <c r="AR25" s="154">
        <v>4143</v>
      </c>
      <c r="AS25" s="154">
        <v>4133</v>
      </c>
      <c r="AT25" s="154">
        <v>4169</v>
      </c>
      <c r="AU25" s="154">
        <v>4266</v>
      </c>
      <c r="AV25" s="154">
        <v>4215</v>
      </c>
      <c r="AW25" s="154">
        <v>4289</v>
      </c>
      <c r="AX25" s="154">
        <v>4150</v>
      </c>
      <c r="AY25" s="154">
        <v>4197</v>
      </c>
      <c r="AZ25" s="154">
        <v>4225</v>
      </c>
      <c r="BA25" s="154">
        <v>4118</v>
      </c>
      <c r="BB25" s="154">
        <v>4035</v>
      </c>
      <c r="BC25" s="154">
        <v>3962</v>
      </c>
      <c r="BD25" s="154">
        <v>3833</v>
      </c>
      <c r="BE25" s="154">
        <v>3891</v>
      </c>
      <c r="BF25" s="154">
        <v>4366</v>
      </c>
      <c r="BG25" s="154">
        <v>4436</v>
      </c>
      <c r="BH25" s="154">
        <v>4574</v>
      </c>
      <c r="BI25" s="154">
        <v>4457</v>
      </c>
      <c r="BJ25" s="154">
        <v>5360</v>
      </c>
      <c r="BK25" s="154">
        <v>5552</v>
      </c>
      <c r="BL25" s="154">
        <v>5499</v>
      </c>
    </row>
    <row r="26" spans="1:64" s="2" customFormat="1" ht="15" customHeight="1" x14ac:dyDescent="0.2">
      <c r="B26" s="153" t="s">
        <v>58</v>
      </c>
      <c r="C26" s="152">
        <f t="shared" si="0"/>
        <v>6914</v>
      </c>
      <c r="D26" s="154">
        <v>12</v>
      </c>
      <c r="E26" s="154">
        <v>14</v>
      </c>
      <c r="F26" s="154">
        <v>21</v>
      </c>
      <c r="G26" s="154">
        <v>31</v>
      </c>
      <c r="H26" s="154">
        <v>32</v>
      </c>
      <c r="I26" s="154">
        <v>23</v>
      </c>
      <c r="J26" s="154">
        <v>47</v>
      </c>
      <c r="K26" s="154">
        <v>36</v>
      </c>
      <c r="L26" s="154">
        <v>59</v>
      </c>
      <c r="M26" s="154">
        <v>60</v>
      </c>
      <c r="N26" s="154">
        <v>53</v>
      </c>
      <c r="O26" s="154">
        <v>103</v>
      </c>
      <c r="P26" s="154">
        <v>98</v>
      </c>
      <c r="Q26" s="154">
        <v>116</v>
      </c>
      <c r="R26" s="154">
        <v>100</v>
      </c>
      <c r="S26" s="154">
        <v>109</v>
      </c>
      <c r="T26" s="154">
        <v>99</v>
      </c>
      <c r="U26" s="154">
        <v>102</v>
      </c>
      <c r="V26" s="154">
        <v>118</v>
      </c>
      <c r="W26" s="154">
        <v>100</v>
      </c>
      <c r="X26" s="154">
        <v>96</v>
      </c>
      <c r="Y26" s="154">
        <v>86</v>
      </c>
      <c r="Z26" s="154">
        <v>104</v>
      </c>
      <c r="AA26" s="154">
        <v>60</v>
      </c>
      <c r="AB26" s="154">
        <v>99</v>
      </c>
      <c r="AC26" s="154">
        <v>75</v>
      </c>
      <c r="AD26" s="154">
        <v>72</v>
      </c>
      <c r="AE26" s="154">
        <v>85</v>
      </c>
      <c r="AF26" s="154">
        <v>80</v>
      </c>
      <c r="AG26" s="154">
        <v>84</v>
      </c>
      <c r="AH26" s="154">
        <v>100</v>
      </c>
      <c r="AI26" s="154">
        <v>118</v>
      </c>
      <c r="AJ26" s="154">
        <v>120</v>
      </c>
      <c r="AK26" s="154">
        <v>106</v>
      </c>
      <c r="AL26" s="154">
        <v>128</v>
      </c>
      <c r="AM26" s="154">
        <v>113</v>
      </c>
      <c r="AN26" s="154">
        <v>119</v>
      </c>
      <c r="AO26" s="154">
        <v>128</v>
      </c>
      <c r="AP26" s="154">
        <v>121</v>
      </c>
      <c r="AQ26" s="154">
        <v>115</v>
      </c>
      <c r="AR26" s="154">
        <v>120</v>
      </c>
      <c r="AS26" s="154">
        <v>140</v>
      </c>
      <c r="AT26" s="154">
        <v>136</v>
      </c>
      <c r="AU26" s="154">
        <v>142</v>
      </c>
      <c r="AV26" s="154">
        <v>143</v>
      </c>
      <c r="AW26" s="154">
        <v>147</v>
      </c>
      <c r="AX26" s="154">
        <v>156</v>
      </c>
      <c r="AY26" s="154">
        <v>140</v>
      </c>
      <c r="AZ26" s="154">
        <v>170</v>
      </c>
      <c r="BA26" s="154">
        <v>196</v>
      </c>
      <c r="BB26" s="154">
        <v>184</v>
      </c>
      <c r="BC26" s="154">
        <v>185</v>
      </c>
      <c r="BD26" s="154">
        <v>166</v>
      </c>
      <c r="BE26" s="154">
        <v>164</v>
      </c>
      <c r="BF26" s="154">
        <v>198</v>
      </c>
      <c r="BG26" s="154">
        <v>192</v>
      </c>
      <c r="BH26" s="154">
        <v>191</v>
      </c>
      <c r="BI26" s="154">
        <v>213</v>
      </c>
      <c r="BJ26" s="154">
        <v>183</v>
      </c>
      <c r="BK26" s="154">
        <v>202</v>
      </c>
      <c r="BL26" s="154">
        <v>204</v>
      </c>
    </row>
    <row r="27" spans="1:64" s="2" customFormat="1" ht="30" customHeight="1" x14ac:dyDescent="0.2">
      <c r="B27" s="155" t="s">
        <v>59</v>
      </c>
      <c r="C27" s="159">
        <f t="shared" si="0"/>
        <v>94653</v>
      </c>
      <c r="D27" s="160">
        <v>632</v>
      </c>
      <c r="E27" s="160">
        <v>586</v>
      </c>
      <c r="F27" s="160">
        <v>491</v>
      </c>
      <c r="G27" s="160">
        <v>464</v>
      </c>
      <c r="H27" s="160">
        <v>422</v>
      </c>
      <c r="I27" s="160">
        <v>394</v>
      </c>
      <c r="J27" s="160">
        <v>370</v>
      </c>
      <c r="K27" s="160">
        <v>343</v>
      </c>
      <c r="L27" s="160">
        <v>344</v>
      </c>
      <c r="M27" s="160">
        <v>363</v>
      </c>
      <c r="N27" s="160">
        <v>394</v>
      </c>
      <c r="O27" s="160">
        <v>461</v>
      </c>
      <c r="P27" s="160">
        <v>524</v>
      </c>
      <c r="Q27" s="160">
        <v>496</v>
      </c>
      <c r="R27" s="160">
        <v>559</v>
      </c>
      <c r="S27" s="160">
        <v>522</v>
      </c>
      <c r="T27" s="160">
        <v>643</v>
      </c>
      <c r="U27" s="160">
        <v>623</v>
      </c>
      <c r="V27" s="160">
        <v>562</v>
      </c>
      <c r="W27" s="160">
        <v>627</v>
      </c>
      <c r="X27" s="160">
        <v>609</v>
      </c>
      <c r="Y27" s="160">
        <v>672</v>
      </c>
      <c r="Z27" s="160">
        <v>642</v>
      </c>
      <c r="AA27" s="160">
        <v>618</v>
      </c>
      <c r="AB27" s="160">
        <v>571</v>
      </c>
      <c r="AC27" s="160">
        <v>615</v>
      </c>
      <c r="AD27" s="160">
        <v>835</v>
      </c>
      <c r="AE27" s="160">
        <v>939</v>
      </c>
      <c r="AF27" s="160">
        <v>947</v>
      </c>
      <c r="AG27" s="160">
        <v>1144</v>
      </c>
      <c r="AH27" s="160">
        <v>1350</v>
      </c>
      <c r="AI27" s="160">
        <v>1517</v>
      </c>
      <c r="AJ27" s="160">
        <v>1966</v>
      </c>
      <c r="AK27" s="160">
        <v>1828</v>
      </c>
      <c r="AL27" s="160">
        <v>1936</v>
      </c>
      <c r="AM27" s="160">
        <v>2272</v>
      </c>
      <c r="AN27" s="160">
        <v>2475</v>
      </c>
      <c r="AO27" s="160">
        <v>2500</v>
      </c>
      <c r="AP27" s="160">
        <v>2422</v>
      </c>
      <c r="AQ27" s="160">
        <v>2922</v>
      </c>
      <c r="AR27" s="160">
        <v>2722</v>
      </c>
      <c r="AS27" s="160">
        <v>2288</v>
      </c>
      <c r="AT27" s="160">
        <v>2210</v>
      </c>
      <c r="AU27" s="160">
        <v>2338</v>
      </c>
      <c r="AV27" s="160">
        <v>2300</v>
      </c>
      <c r="AW27" s="160">
        <v>2212</v>
      </c>
      <c r="AX27" s="160">
        <v>2080</v>
      </c>
      <c r="AY27" s="160">
        <v>2120</v>
      </c>
      <c r="AZ27" s="160">
        <v>2253</v>
      </c>
      <c r="BA27" s="160">
        <v>2209</v>
      </c>
      <c r="BB27" s="160">
        <v>1610</v>
      </c>
      <c r="BC27" s="160">
        <v>1595</v>
      </c>
      <c r="BD27" s="160">
        <v>1606</v>
      </c>
      <c r="BE27" s="160">
        <v>1917</v>
      </c>
      <c r="BF27" s="160">
        <v>1960</v>
      </c>
      <c r="BG27" s="160">
        <v>2874</v>
      </c>
      <c r="BH27" s="160">
        <v>5245</v>
      </c>
      <c r="BI27" s="160">
        <v>4873</v>
      </c>
      <c r="BJ27" s="160">
        <v>3967</v>
      </c>
      <c r="BK27" s="160">
        <v>4011</v>
      </c>
      <c r="BL27" s="160">
        <v>3663</v>
      </c>
    </row>
    <row r="28" spans="1:64" ht="15" customHeight="1" x14ac:dyDescent="0.2">
      <c r="A28"/>
    </row>
    <row r="29" spans="1:64" ht="15" customHeight="1" x14ac:dyDescent="0.2">
      <c r="A29" s="9" t="s">
        <v>20</v>
      </c>
      <c r="B29" s="189" t="s">
        <v>72</v>
      </c>
      <c r="C29" s="189"/>
      <c r="D29" s="189"/>
      <c r="E29" s="189"/>
      <c r="F29" s="189"/>
      <c r="G29" s="189"/>
      <c r="H29" s="189"/>
      <c r="I29" s="189"/>
      <c r="J29" s="189"/>
      <c r="K29" s="189"/>
      <c r="N29" s="169"/>
      <c r="P29" s="169"/>
    </row>
    <row r="30" spans="1:64" ht="15" customHeight="1" x14ac:dyDescent="0.2">
      <c r="A30" s="9" t="s">
        <v>5</v>
      </c>
      <c r="B30" s="189" t="s">
        <v>34</v>
      </c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</row>
    <row r="31" spans="1:64" s="52" customFormat="1" ht="15" customHeight="1" x14ac:dyDescent="0.2">
      <c r="A31" s="53" t="s">
        <v>6</v>
      </c>
      <c r="B31" s="175" t="s">
        <v>75</v>
      </c>
      <c r="C31" s="54"/>
      <c r="D31" s="54"/>
      <c r="E31" s="54"/>
      <c r="F31" s="54"/>
      <c r="G31" s="18"/>
    </row>
    <row r="32" spans="1:64" s="52" customFormat="1" ht="15" customHeight="1" x14ac:dyDescent="0.2">
      <c r="A32" s="55" t="s">
        <v>7</v>
      </c>
      <c r="B32" s="188" t="s">
        <v>74</v>
      </c>
      <c r="C32" s="188"/>
      <c r="D32" s="188"/>
      <c r="E32" s="56"/>
      <c r="F32" s="56"/>
      <c r="G32" s="18"/>
    </row>
    <row r="33" spans="1:1" ht="15" customHeight="1" x14ac:dyDescent="0.2">
      <c r="A33"/>
    </row>
    <row r="34" spans="1:1" ht="15" customHeight="1" x14ac:dyDescent="0.2">
      <c r="A34"/>
    </row>
    <row r="35" spans="1:1" ht="15" customHeight="1" x14ac:dyDescent="0.2">
      <c r="A35"/>
    </row>
    <row r="36" spans="1:1" ht="15" customHeight="1" x14ac:dyDescent="0.2">
      <c r="A36"/>
    </row>
    <row r="37" spans="1:1" ht="15" customHeight="1" x14ac:dyDescent="0.2">
      <c r="A37"/>
    </row>
    <row r="38" spans="1:1" ht="15" customHeight="1" x14ac:dyDescent="0.2">
      <c r="A38"/>
    </row>
    <row r="39" spans="1:1" ht="15" customHeight="1" x14ac:dyDescent="0.2">
      <c r="A39"/>
    </row>
    <row r="40" spans="1:1" ht="15" customHeight="1" x14ac:dyDescent="0.2">
      <c r="A40"/>
    </row>
    <row r="41" spans="1:1" ht="15" customHeight="1" x14ac:dyDescent="0.2">
      <c r="A41"/>
    </row>
    <row r="42" spans="1:1" ht="15" customHeight="1" x14ac:dyDescent="0.2">
      <c r="A42"/>
    </row>
    <row r="43" spans="1:1" ht="15" customHeight="1" x14ac:dyDescent="0.2">
      <c r="A43"/>
    </row>
    <row r="44" spans="1:1" ht="15" customHeight="1" x14ac:dyDescent="0.2">
      <c r="A44"/>
    </row>
    <row r="45" spans="1:1" ht="15" customHeight="1" x14ac:dyDescent="0.2">
      <c r="A45"/>
    </row>
    <row r="46" spans="1:1" ht="15" customHeight="1" x14ac:dyDescent="0.2">
      <c r="A46"/>
    </row>
    <row r="47" spans="1:1" ht="15" customHeight="1" x14ac:dyDescent="0.2">
      <c r="A47"/>
    </row>
    <row r="48" spans="1:1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  <row r="57" spans="1:1" ht="15" customHeight="1" x14ac:dyDescent="0.2">
      <c r="A57"/>
    </row>
    <row r="58" spans="1:1" ht="15" customHeight="1" x14ac:dyDescent="0.2">
      <c r="A58"/>
    </row>
    <row r="59" spans="1:1" ht="15" customHeight="1" x14ac:dyDescent="0.2">
      <c r="A59"/>
    </row>
    <row r="60" spans="1:1" ht="15" customHeight="1" x14ac:dyDescent="0.2">
      <c r="A60"/>
    </row>
    <row r="61" spans="1:1" ht="15" customHeight="1" x14ac:dyDescent="0.2">
      <c r="A61"/>
    </row>
    <row r="62" spans="1:1" ht="15" customHeight="1" x14ac:dyDescent="0.2">
      <c r="A62"/>
    </row>
    <row r="63" spans="1:1" ht="15" customHeight="1" x14ac:dyDescent="0.2">
      <c r="A63"/>
    </row>
    <row r="64" spans="1:1" ht="15" customHeight="1" x14ac:dyDescent="0.2">
      <c r="A64"/>
    </row>
    <row r="65" spans="1:1" ht="15" customHeight="1" x14ac:dyDescent="0.2">
      <c r="A65"/>
    </row>
    <row r="66" spans="1:1" ht="15" customHeight="1" x14ac:dyDescent="0.2">
      <c r="A66"/>
    </row>
    <row r="67" spans="1:1" ht="15" customHeight="1" x14ac:dyDescent="0.2">
      <c r="A67"/>
    </row>
    <row r="68" spans="1:1" ht="15" customHeight="1" x14ac:dyDescent="0.2">
      <c r="A68"/>
    </row>
    <row r="72" spans="1:1" ht="15" customHeight="1" x14ac:dyDescent="0.2">
      <c r="A72"/>
    </row>
    <row r="73" spans="1:1" ht="15" customHeight="1" x14ac:dyDescent="0.2">
      <c r="A73"/>
    </row>
    <row r="74" spans="1:1" ht="15" customHeight="1" x14ac:dyDescent="0.2">
      <c r="A74"/>
    </row>
    <row r="75" spans="1:1" ht="15" customHeight="1" x14ac:dyDescent="0.2">
      <c r="A75"/>
    </row>
    <row r="76" spans="1:1" ht="15" customHeight="1" x14ac:dyDescent="0.2">
      <c r="A76"/>
    </row>
    <row r="77" spans="1:1" ht="15" customHeight="1" x14ac:dyDescent="0.2">
      <c r="A77"/>
    </row>
    <row r="78" spans="1:1" ht="15" customHeight="1" x14ac:dyDescent="0.2">
      <c r="A78"/>
    </row>
    <row r="79" spans="1:1" ht="15" customHeight="1" x14ac:dyDescent="0.2">
      <c r="A79"/>
    </row>
    <row r="80" spans="1:1" ht="15" customHeight="1" x14ac:dyDescent="0.2">
      <c r="A80"/>
    </row>
    <row r="81" spans="1:1" ht="15" customHeight="1" x14ac:dyDescent="0.2">
      <c r="A81"/>
    </row>
    <row r="82" spans="1:1" ht="15" customHeight="1" x14ac:dyDescent="0.2">
      <c r="A82"/>
    </row>
    <row r="83" spans="1:1" ht="15" customHeight="1" x14ac:dyDescent="0.2">
      <c r="A83"/>
    </row>
    <row r="84" spans="1:1" ht="15" customHeight="1" x14ac:dyDescent="0.2">
      <c r="A84"/>
    </row>
    <row r="85" spans="1:1" ht="15" customHeight="1" x14ac:dyDescent="0.2">
      <c r="A85"/>
    </row>
    <row r="86" spans="1:1" ht="15" customHeight="1" x14ac:dyDescent="0.2">
      <c r="A86"/>
    </row>
    <row r="87" spans="1:1" ht="15" customHeight="1" x14ac:dyDescent="0.2">
      <c r="A87"/>
    </row>
    <row r="88" spans="1:1" ht="15" customHeight="1" x14ac:dyDescent="0.2">
      <c r="A88"/>
    </row>
    <row r="89" spans="1:1" ht="15" customHeight="1" x14ac:dyDescent="0.2">
      <c r="A89"/>
    </row>
    <row r="90" spans="1:1" ht="15" customHeight="1" x14ac:dyDescent="0.2">
      <c r="A90"/>
    </row>
    <row r="91" spans="1:1" ht="15" customHeight="1" x14ac:dyDescent="0.2">
      <c r="A91"/>
    </row>
    <row r="92" spans="1:1" ht="15" customHeight="1" x14ac:dyDescent="0.2">
      <c r="A92"/>
    </row>
    <row r="93" spans="1:1" ht="15" customHeight="1" x14ac:dyDescent="0.2">
      <c r="A93"/>
    </row>
    <row r="94" spans="1:1" ht="15" customHeight="1" x14ac:dyDescent="0.2">
      <c r="A94"/>
    </row>
    <row r="95" spans="1:1" ht="15" customHeight="1" x14ac:dyDescent="0.2">
      <c r="A95"/>
    </row>
    <row r="96" spans="1:1" ht="15" customHeight="1" x14ac:dyDescent="0.2">
      <c r="A96"/>
    </row>
    <row r="97" spans="1:1" ht="15" customHeight="1" x14ac:dyDescent="0.2">
      <c r="A97"/>
    </row>
    <row r="98" spans="1:1" ht="15" customHeight="1" x14ac:dyDescent="0.2">
      <c r="A98"/>
    </row>
    <row r="99" spans="1:1" ht="15" customHeight="1" x14ac:dyDescent="0.2">
      <c r="A99"/>
    </row>
    <row r="100" spans="1:1" ht="15" customHeight="1" x14ac:dyDescent="0.2">
      <c r="A100"/>
    </row>
    <row r="101" spans="1:1" ht="15" customHeight="1" x14ac:dyDescent="0.2">
      <c r="A101"/>
    </row>
    <row r="102" spans="1:1" ht="15" customHeight="1" x14ac:dyDescent="0.2">
      <c r="A102"/>
    </row>
    <row r="103" spans="1:1" ht="15" customHeight="1" x14ac:dyDescent="0.2">
      <c r="A103"/>
    </row>
    <row r="104" spans="1:1" ht="15" customHeight="1" x14ac:dyDescent="0.2">
      <c r="A104"/>
    </row>
    <row r="105" spans="1:1" ht="15" customHeight="1" x14ac:dyDescent="0.2">
      <c r="A105"/>
    </row>
    <row r="106" spans="1:1" ht="15" customHeight="1" x14ac:dyDescent="0.2">
      <c r="A106"/>
    </row>
    <row r="107" spans="1:1" ht="15" customHeight="1" x14ac:dyDescent="0.2">
      <c r="A107"/>
    </row>
    <row r="236" ht="30" customHeight="1" x14ac:dyDescent="0.2"/>
    <row r="238" ht="30" customHeight="1" x14ac:dyDescent="0.2"/>
  </sheetData>
  <mergeCells count="4">
    <mergeCell ref="B2:BL2"/>
    <mergeCell ref="B30:BH30"/>
    <mergeCell ref="B29:K29"/>
    <mergeCell ref="B32:D32"/>
  </mergeCells>
  <hyperlinks>
    <hyperlink ref="C1" location="Indice!A1" display="[índice Ç]" xr:uid="{00000000-0004-0000-0200-000002000000}"/>
    <hyperlink ref="B32" r:id="rId1" display="http://observatorioemigracao.pt/np4/6133.html" xr:uid="{4E82CB14-C732-489C-9D79-253E79F560A4}"/>
    <hyperlink ref="B32:D32" r:id="rId2" display="http://observatorioemigracao.pt/np4/8128.html" xr:uid="{323A4AEB-BD76-4FA9-8263-E3591A87A8D4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36"/>
  <sheetViews>
    <sheetView showGridLines="0" workbookViewId="0">
      <selection activeCell="C1" sqref="C1"/>
    </sheetView>
  </sheetViews>
  <sheetFormatPr defaultRowHeight="11.25" x14ac:dyDescent="0.2"/>
  <cols>
    <col min="1" max="1" width="14.83203125" customWidth="1"/>
    <col min="2" max="2" width="12.83203125" customWidth="1"/>
    <col min="3" max="3" width="30.83203125" customWidth="1"/>
    <col min="4" max="4" width="12.83203125" customWidth="1"/>
    <col min="5" max="5" width="30.83203125" customWidth="1"/>
    <col min="6" max="6" width="12.83203125" customWidth="1"/>
    <col min="7" max="7" width="30.83203125" customWidth="1"/>
    <col min="8" max="8" width="12.83203125" customWidth="1"/>
    <col min="9" max="9" width="30.83203125" customWidth="1"/>
    <col min="10" max="10" width="12.83203125" customWidth="1"/>
    <col min="11" max="11" width="30.83203125" customWidth="1"/>
    <col min="12" max="12" width="12.83203125" customWidth="1"/>
    <col min="13" max="13" width="30.83203125" customWidth="1"/>
    <col min="14" max="14" width="12.83203125" customWidth="1"/>
    <col min="15" max="15" width="30.83203125" customWidth="1"/>
    <col min="16" max="16" width="12.83203125" customWidth="1"/>
  </cols>
  <sheetData>
    <row r="1" spans="1:16" s="2" customFormat="1" ht="30" customHeight="1" x14ac:dyDescent="0.2">
      <c r="A1" s="3"/>
      <c r="B1" s="4"/>
      <c r="C1" s="7" t="s">
        <v>33</v>
      </c>
      <c r="D1" s="5"/>
      <c r="H1" s="7"/>
    </row>
    <row r="2" spans="1:16" s="2" customFormat="1" ht="30" customHeight="1" thickBot="1" x14ac:dyDescent="0.25">
      <c r="B2" s="190" t="s">
        <v>44</v>
      </c>
      <c r="C2" s="190"/>
      <c r="D2" s="190"/>
      <c r="E2" s="190"/>
      <c r="F2" s="190"/>
      <c r="G2" s="190"/>
      <c r="H2" s="190"/>
    </row>
    <row r="3" spans="1:16" ht="45" customHeight="1" x14ac:dyDescent="0.2">
      <c r="B3" s="27" t="s">
        <v>13</v>
      </c>
      <c r="C3" s="28" t="s">
        <v>8</v>
      </c>
      <c r="D3" s="29" t="s">
        <v>61</v>
      </c>
      <c r="E3" s="30" t="s">
        <v>8</v>
      </c>
      <c r="F3" s="29" t="s">
        <v>62</v>
      </c>
      <c r="G3" s="30" t="s">
        <v>8</v>
      </c>
      <c r="H3" s="29" t="s">
        <v>64</v>
      </c>
      <c r="I3" s="30" t="s">
        <v>8</v>
      </c>
      <c r="J3" s="29" t="s">
        <v>66</v>
      </c>
      <c r="K3" s="30" t="s">
        <v>8</v>
      </c>
      <c r="L3" s="29" t="s">
        <v>26</v>
      </c>
      <c r="M3" s="30" t="s">
        <v>8</v>
      </c>
      <c r="N3" s="29" t="s">
        <v>67</v>
      </c>
      <c r="O3" s="30" t="s">
        <v>8</v>
      </c>
      <c r="P3" s="29">
        <v>2020</v>
      </c>
    </row>
    <row r="4" spans="1:16" ht="30" customHeight="1" x14ac:dyDescent="0.2">
      <c r="B4" s="106" t="s">
        <v>12</v>
      </c>
      <c r="C4" s="107" t="s">
        <v>0</v>
      </c>
      <c r="D4" s="108">
        <v>1287785.1000000001</v>
      </c>
      <c r="E4" s="107" t="s">
        <v>0</v>
      </c>
      <c r="F4" s="108">
        <v>859623.5</v>
      </c>
      <c r="G4" s="107" t="s">
        <v>0</v>
      </c>
      <c r="H4" s="109">
        <v>853284.5</v>
      </c>
      <c r="I4" s="107" t="s">
        <v>0</v>
      </c>
      <c r="J4" s="108">
        <v>804204.3</v>
      </c>
      <c r="K4" s="107" t="s">
        <v>0</v>
      </c>
      <c r="L4" s="108">
        <v>702408.8</v>
      </c>
      <c r="M4" s="107" t="s">
        <v>0</v>
      </c>
      <c r="N4" s="108">
        <v>729140.2</v>
      </c>
      <c r="O4" s="107" t="s">
        <v>0</v>
      </c>
      <c r="P4" s="109">
        <v>773144</v>
      </c>
    </row>
    <row r="5" spans="1:16" ht="15" customHeight="1" x14ac:dyDescent="0.2">
      <c r="B5" s="88">
        <v>1</v>
      </c>
      <c r="C5" s="92" t="s">
        <v>25</v>
      </c>
      <c r="D5" s="90">
        <v>986437.5</v>
      </c>
      <c r="E5" s="89" t="s">
        <v>25</v>
      </c>
      <c r="F5" s="90">
        <v>560188.5</v>
      </c>
      <c r="G5" s="89" t="s">
        <v>25</v>
      </c>
      <c r="H5" s="90">
        <v>544954.9</v>
      </c>
      <c r="I5" s="89" t="s">
        <v>25</v>
      </c>
      <c r="J5" s="90">
        <v>644498.80000000005</v>
      </c>
      <c r="K5" s="89" t="s">
        <v>25</v>
      </c>
      <c r="L5" s="90">
        <v>580717.9</v>
      </c>
      <c r="M5" s="89" t="s">
        <v>25</v>
      </c>
      <c r="N5" s="90">
        <v>580504.6</v>
      </c>
      <c r="O5" s="89" t="s">
        <v>25</v>
      </c>
      <c r="P5" s="91">
        <v>586421</v>
      </c>
    </row>
    <row r="6" spans="1:16" ht="15" customHeight="1" x14ac:dyDescent="0.2">
      <c r="B6" s="88">
        <v>2</v>
      </c>
      <c r="C6" s="89" t="s">
        <v>47</v>
      </c>
      <c r="D6" s="90">
        <v>5357.6</v>
      </c>
      <c r="E6" s="89" t="s">
        <v>46</v>
      </c>
      <c r="F6" s="90">
        <v>33616.1</v>
      </c>
      <c r="G6" s="89" t="s">
        <v>46</v>
      </c>
      <c r="H6" s="90">
        <v>34928.800000000003</v>
      </c>
      <c r="I6" s="89" t="s">
        <v>46</v>
      </c>
      <c r="J6" s="90">
        <v>46471</v>
      </c>
      <c r="K6" s="89" t="s">
        <v>46</v>
      </c>
      <c r="L6" s="90">
        <v>31604.400000000001</v>
      </c>
      <c r="M6" s="89" t="s">
        <v>46</v>
      </c>
      <c r="N6" s="90">
        <v>21765.7</v>
      </c>
      <c r="O6" s="89" t="s">
        <v>46</v>
      </c>
      <c r="P6" s="91">
        <v>18532</v>
      </c>
    </row>
    <row r="7" spans="1:16" ht="15" customHeight="1" x14ac:dyDescent="0.2">
      <c r="B7" s="88">
        <v>3</v>
      </c>
      <c r="C7" s="92" t="s">
        <v>23</v>
      </c>
      <c r="D7" s="90">
        <v>5164.6000000000004</v>
      </c>
      <c r="E7" s="89" t="s">
        <v>23</v>
      </c>
      <c r="F7" s="90">
        <v>11012.3</v>
      </c>
      <c r="G7" s="92" t="s">
        <v>23</v>
      </c>
      <c r="H7" s="90">
        <v>8690.2000000000007</v>
      </c>
      <c r="I7" s="89" t="s">
        <v>23</v>
      </c>
      <c r="J7" s="90">
        <v>7442.8</v>
      </c>
      <c r="K7" s="89" t="s">
        <v>24</v>
      </c>
      <c r="L7" s="90">
        <v>6674.1</v>
      </c>
      <c r="M7" s="89" t="s">
        <v>24</v>
      </c>
      <c r="N7" s="90">
        <v>9793.2999999999993</v>
      </c>
      <c r="O7" s="89" t="s">
        <v>24</v>
      </c>
      <c r="P7" s="91">
        <v>10441</v>
      </c>
    </row>
    <row r="8" spans="1:16" ht="15" customHeight="1" x14ac:dyDescent="0.2">
      <c r="B8" s="88">
        <v>4</v>
      </c>
      <c r="C8" s="82" t="s">
        <v>21</v>
      </c>
      <c r="D8" s="94">
        <v>3570.1</v>
      </c>
      <c r="E8" s="89" t="s">
        <v>47</v>
      </c>
      <c r="F8" s="90">
        <v>9909.6</v>
      </c>
      <c r="G8" s="92" t="s">
        <v>47</v>
      </c>
      <c r="H8" s="90">
        <v>3329.8</v>
      </c>
      <c r="I8" s="89" t="s">
        <v>24</v>
      </c>
      <c r="J8" s="90">
        <v>4915.3999999999996</v>
      </c>
      <c r="K8" s="89" t="s">
        <v>23</v>
      </c>
      <c r="L8" s="90">
        <v>5790.9</v>
      </c>
      <c r="M8" s="89" t="s">
        <v>23</v>
      </c>
      <c r="N8" s="90">
        <v>5767</v>
      </c>
      <c r="O8" s="89" t="s">
        <v>23</v>
      </c>
      <c r="P8" s="91">
        <v>6659</v>
      </c>
    </row>
    <row r="9" spans="1:16" ht="15" customHeight="1" x14ac:dyDescent="0.2">
      <c r="B9" s="88">
        <v>5</v>
      </c>
      <c r="C9" s="92" t="s">
        <v>46</v>
      </c>
      <c r="D9" s="90">
        <v>2532.8000000000002</v>
      </c>
      <c r="E9" s="89" t="s">
        <v>21</v>
      </c>
      <c r="F9" s="94">
        <v>4355.7</v>
      </c>
      <c r="G9" s="89" t="s">
        <v>24</v>
      </c>
      <c r="H9" s="94">
        <v>1784.9</v>
      </c>
      <c r="I9" s="89" t="s">
        <v>47</v>
      </c>
      <c r="J9" s="94">
        <v>4215.3999999999996</v>
      </c>
      <c r="K9" s="89" t="s">
        <v>47</v>
      </c>
      <c r="L9" s="94">
        <v>3013.6</v>
      </c>
      <c r="M9" s="89" t="s">
        <v>47</v>
      </c>
      <c r="N9" s="94">
        <v>2954.8</v>
      </c>
      <c r="O9" s="89" t="s">
        <v>47</v>
      </c>
      <c r="P9" s="95">
        <v>3530</v>
      </c>
    </row>
    <row r="10" spans="1:16" ht="15" customHeight="1" x14ac:dyDescent="0.2">
      <c r="B10" s="88">
        <v>6</v>
      </c>
      <c r="C10" s="82" t="s">
        <v>48</v>
      </c>
      <c r="D10" s="94">
        <v>1232.7</v>
      </c>
      <c r="E10" s="84" t="s">
        <v>1</v>
      </c>
      <c r="F10" s="93">
        <v>2181.3000000000002</v>
      </c>
      <c r="G10" s="82" t="s">
        <v>65</v>
      </c>
      <c r="H10" s="94">
        <v>1730.2</v>
      </c>
      <c r="I10" s="89" t="s">
        <v>48</v>
      </c>
      <c r="J10" s="94">
        <v>1590.2</v>
      </c>
      <c r="K10" s="89" t="s">
        <v>60</v>
      </c>
      <c r="L10" s="94">
        <v>1703.5</v>
      </c>
      <c r="M10" s="89" t="s">
        <v>50</v>
      </c>
      <c r="N10" s="94">
        <v>1867.5</v>
      </c>
      <c r="O10" s="89" t="s">
        <v>50</v>
      </c>
      <c r="P10" s="95">
        <v>2976</v>
      </c>
    </row>
    <row r="11" spans="1:16" ht="15" customHeight="1" x14ac:dyDescent="0.2">
      <c r="B11" s="88">
        <v>7</v>
      </c>
      <c r="C11" s="89" t="s">
        <v>27</v>
      </c>
      <c r="D11" s="91">
        <v>1064.4000000000001</v>
      </c>
      <c r="E11" s="96" t="s">
        <v>48</v>
      </c>
      <c r="F11" s="94">
        <v>2014.6</v>
      </c>
      <c r="G11" s="89" t="s">
        <v>21</v>
      </c>
      <c r="H11" s="94">
        <v>1672</v>
      </c>
      <c r="I11" s="84" t="s">
        <v>1</v>
      </c>
      <c r="J11" s="93">
        <v>1565.3</v>
      </c>
      <c r="K11" s="96" t="s">
        <v>3</v>
      </c>
      <c r="L11" s="94">
        <v>1651.4</v>
      </c>
      <c r="M11" s="96" t="s">
        <v>21</v>
      </c>
      <c r="N11" s="94">
        <v>1701.4</v>
      </c>
      <c r="O11" s="96" t="s">
        <v>21</v>
      </c>
      <c r="P11" s="95">
        <v>2056</v>
      </c>
    </row>
    <row r="12" spans="1:16" ht="15" customHeight="1" x14ac:dyDescent="0.2">
      <c r="B12" s="88">
        <v>8</v>
      </c>
      <c r="C12" s="92" t="s">
        <v>3</v>
      </c>
      <c r="D12" s="91">
        <v>520.79999999999995</v>
      </c>
      <c r="E12" s="96" t="s">
        <v>27</v>
      </c>
      <c r="F12" s="94">
        <v>1730.2</v>
      </c>
      <c r="G12" s="89" t="s">
        <v>3</v>
      </c>
      <c r="H12" s="94">
        <v>1458.7</v>
      </c>
      <c r="I12" s="89" t="s">
        <v>3</v>
      </c>
      <c r="J12" s="94">
        <v>1474.1</v>
      </c>
      <c r="K12" s="97" t="s">
        <v>1</v>
      </c>
      <c r="L12" s="93">
        <v>1444.5</v>
      </c>
      <c r="M12" s="96" t="s">
        <v>48</v>
      </c>
      <c r="N12" s="94">
        <v>1383.8</v>
      </c>
      <c r="O12" s="96" t="s">
        <v>48</v>
      </c>
      <c r="P12" s="95">
        <v>1480</v>
      </c>
    </row>
    <row r="13" spans="1:16" ht="15" customHeight="1" x14ac:dyDescent="0.2">
      <c r="B13" s="88">
        <v>9</v>
      </c>
      <c r="C13" s="92" t="s">
        <v>49</v>
      </c>
      <c r="D13" s="91">
        <v>427.9</v>
      </c>
      <c r="E13" s="96" t="s">
        <v>3</v>
      </c>
      <c r="F13" s="94">
        <v>1193.5999999999999</v>
      </c>
      <c r="G13" s="89" t="s">
        <v>27</v>
      </c>
      <c r="H13" s="94">
        <v>1441</v>
      </c>
      <c r="I13" s="89" t="s">
        <v>21</v>
      </c>
      <c r="J13" s="94">
        <v>1368.9</v>
      </c>
      <c r="K13" s="96" t="s">
        <v>48</v>
      </c>
      <c r="L13" s="94">
        <v>1416.9</v>
      </c>
      <c r="M13" s="96" t="s">
        <v>3</v>
      </c>
      <c r="N13" s="94">
        <v>1376.9</v>
      </c>
      <c r="O13" s="97" t="s">
        <v>1</v>
      </c>
      <c r="P13" s="98">
        <v>1378</v>
      </c>
    </row>
    <row r="14" spans="1:16" ht="15" customHeight="1" x14ac:dyDescent="0.2">
      <c r="B14" s="88">
        <v>10</v>
      </c>
      <c r="C14" s="92" t="s">
        <v>51</v>
      </c>
      <c r="D14" s="91">
        <v>338.6</v>
      </c>
      <c r="E14" s="96" t="s">
        <v>49</v>
      </c>
      <c r="F14" s="94">
        <v>977.7</v>
      </c>
      <c r="G14" s="89" t="s">
        <v>22</v>
      </c>
      <c r="H14" s="94">
        <v>1282.3</v>
      </c>
      <c r="I14" s="89" t="s">
        <v>22</v>
      </c>
      <c r="J14" s="94">
        <v>1308</v>
      </c>
      <c r="K14" s="96" t="s">
        <v>21</v>
      </c>
      <c r="L14" s="94">
        <v>1337.1</v>
      </c>
      <c r="M14" s="97" t="s">
        <v>1</v>
      </c>
      <c r="N14" s="93">
        <v>1248.5999999999999</v>
      </c>
      <c r="O14" s="96" t="s">
        <v>3</v>
      </c>
      <c r="P14" s="95">
        <v>1334</v>
      </c>
    </row>
    <row r="15" spans="1:16" ht="15" customHeight="1" x14ac:dyDescent="0.2">
      <c r="B15" s="88">
        <v>11</v>
      </c>
      <c r="C15" s="92" t="s">
        <v>22</v>
      </c>
      <c r="D15" s="91">
        <v>273.89999999999998</v>
      </c>
      <c r="E15" s="96" t="s">
        <v>22</v>
      </c>
      <c r="F15" s="94">
        <v>829.6</v>
      </c>
      <c r="G15" s="84" t="s">
        <v>1</v>
      </c>
      <c r="H15" s="93">
        <v>1220.8</v>
      </c>
      <c r="I15" s="89" t="s">
        <v>27</v>
      </c>
      <c r="J15" s="94">
        <v>1228</v>
      </c>
      <c r="K15" s="96" t="s">
        <v>27</v>
      </c>
      <c r="L15" s="94">
        <v>1018.8</v>
      </c>
      <c r="M15" s="96" t="s">
        <v>27</v>
      </c>
      <c r="N15" s="94">
        <v>985.9</v>
      </c>
      <c r="O15" s="96" t="s">
        <v>27</v>
      </c>
      <c r="P15" s="95">
        <v>946</v>
      </c>
    </row>
    <row r="16" spans="1:16" ht="15" customHeight="1" x14ac:dyDescent="0.2">
      <c r="B16" s="88">
        <v>12</v>
      </c>
      <c r="C16" s="84" t="s">
        <v>1</v>
      </c>
      <c r="D16" s="98">
        <v>254.5</v>
      </c>
      <c r="E16" s="96" t="s">
        <v>51</v>
      </c>
      <c r="F16" s="94">
        <v>439.1</v>
      </c>
      <c r="G16" s="89" t="s">
        <v>49</v>
      </c>
      <c r="H16" s="94">
        <v>716.7</v>
      </c>
      <c r="I16" s="89" t="s">
        <v>49</v>
      </c>
      <c r="J16" s="94">
        <v>702.3</v>
      </c>
      <c r="K16" s="96" t="s">
        <v>22</v>
      </c>
      <c r="L16" s="94">
        <v>867.9</v>
      </c>
      <c r="M16" s="96" t="s">
        <v>49</v>
      </c>
      <c r="N16" s="94">
        <v>716.1</v>
      </c>
      <c r="O16" s="96" t="s">
        <v>49</v>
      </c>
      <c r="P16" s="95">
        <v>760</v>
      </c>
    </row>
    <row r="17" spans="1:16" ht="15" customHeight="1" x14ac:dyDescent="0.2">
      <c r="B17" s="88">
        <v>13</v>
      </c>
      <c r="C17" s="89" t="s">
        <v>28</v>
      </c>
      <c r="D17" s="90">
        <v>139.4</v>
      </c>
      <c r="E17" s="82" t="s">
        <v>63</v>
      </c>
      <c r="F17" s="94">
        <v>258.10000000000002</v>
      </c>
      <c r="G17" s="82" t="s">
        <v>51</v>
      </c>
      <c r="H17" s="94">
        <v>455.4</v>
      </c>
      <c r="I17" s="82" t="s">
        <v>50</v>
      </c>
      <c r="J17" s="94">
        <v>505</v>
      </c>
      <c r="K17" s="82" t="s">
        <v>49</v>
      </c>
      <c r="L17" s="94">
        <v>797.8</v>
      </c>
      <c r="M17" s="82" t="s">
        <v>22</v>
      </c>
      <c r="N17" s="94">
        <v>710.2</v>
      </c>
      <c r="O17" s="82" t="s">
        <v>22</v>
      </c>
      <c r="P17" s="95">
        <v>604</v>
      </c>
    </row>
    <row r="18" spans="1:16" ht="15" customHeight="1" x14ac:dyDescent="0.2">
      <c r="B18" s="88">
        <v>14</v>
      </c>
      <c r="C18" s="92" t="s">
        <v>50</v>
      </c>
      <c r="D18" s="91">
        <v>115.6</v>
      </c>
      <c r="E18" s="96" t="s">
        <v>24</v>
      </c>
      <c r="F18" s="94">
        <v>220.1</v>
      </c>
      <c r="G18" s="89" t="s">
        <v>28</v>
      </c>
      <c r="H18" s="94">
        <v>322.8</v>
      </c>
      <c r="I18" s="89" t="s">
        <v>51</v>
      </c>
      <c r="J18" s="94">
        <v>469.4</v>
      </c>
      <c r="K18" s="96" t="s">
        <v>50</v>
      </c>
      <c r="L18" s="94">
        <v>726.3</v>
      </c>
      <c r="M18" s="96" t="s">
        <v>52</v>
      </c>
      <c r="N18" s="94">
        <v>505.9</v>
      </c>
      <c r="O18" s="96" t="s">
        <v>52</v>
      </c>
      <c r="P18" s="95">
        <v>483</v>
      </c>
    </row>
    <row r="19" spans="1:16" ht="15" customHeight="1" x14ac:dyDescent="0.2">
      <c r="B19" s="88">
        <v>15</v>
      </c>
      <c r="C19" s="92" t="s">
        <v>24</v>
      </c>
      <c r="D19" s="91">
        <v>110.1</v>
      </c>
      <c r="E19" s="96" t="s">
        <v>50</v>
      </c>
      <c r="F19" s="95">
        <v>217.2</v>
      </c>
      <c r="G19" s="96" t="s">
        <v>50</v>
      </c>
      <c r="H19" s="94">
        <v>277.2</v>
      </c>
      <c r="I19" s="89" t="s">
        <v>28</v>
      </c>
      <c r="J19" s="95">
        <v>321.39999999999998</v>
      </c>
      <c r="K19" s="96" t="s">
        <v>51</v>
      </c>
      <c r="L19" s="95">
        <v>408.5</v>
      </c>
      <c r="M19" s="96" t="s">
        <v>51</v>
      </c>
      <c r="N19" s="95">
        <v>383.5</v>
      </c>
      <c r="O19" s="96" t="s">
        <v>51</v>
      </c>
      <c r="P19" s="95">
        <v>447</v>
      </c>
    </row>
    <row r="20" spans="1:16" ht="15" customHeight="1" x14ac:dyDescent="0.2">
      <c r="B20" s="88">
        <v>16</v>
      </c>
      <c r="C20" s="92" t="s">
        <v>53</v>
      </c>
      <c r="D20" s="91">
        <v>29.4</v>
      </c>
      <c r="E20" s="99" t="s">
        <v>53</v>
      </c>
      <c r="F20" s="95">
        <v>46.8</v>
      </c>
      <c r="G20" s="96" t="s">
        <v>53</v>
      </c>
      <c r="H20" s="94">
        <v>51.3</v>
      </c>
      <c r="I20" s="82" t="s">
        <v>53</v>
      </c>
      <c r="J20" s="95">
        <v>49.9</v>
      </c>
      <c r="K20" s="99" t="s">
        <v>28</v>
      </c>
      <c r="L20" s="95">
        <v>255.5</v>
      </c>
      <c r="M20" s="99" t="s">
        <v>28</v>
      </c>
      <c r="N20" s="95">
        <v>241</v>
      </c>
      <c r="O20" s="99" t="s">
        <v>28</v>
      </c>
      <c r="P20" s="95">
        <v>291</v>
      </c>
    </row>
    <row r="21" spans="1:16" ht="15" customHeight="1" x14ac:dyDescent="0.2">
      <c r="B21" s="88">
        <v>17</v>
      </c>
      <c r="C21" s="92" t="s">
        <v>60</v>
      </c>
      <c r="D21" s="91" t="s">
        <v>12</v>
      </c>
      <c r="E21" s="96" t="s">
        <v>60</v>
      </c>
      <c r="F21" s="95" t="s">
        <v>12</v>
      </c>
      <c r="G21" s="96" t="s">
        <v>60</v>
      </c>
      <c r="H21" s="94" t="s">
        <v>12</v>
      </c>
      <c r="I21" s="89" t="s">
        <v>60</v>
      </c>
      <c r="J21" s="95" t="s">
        <v>12</v>
      </c>
      <c r="K21" s="96" t="s">
        <v>52</v>
      </c>
      <c r="L21" s="95">
        <v>129.1</v>
      </c>
      <c r="M21" s="96" t="s">
        <v>60</v>
      </c>
      <c r="N21" s="95">
        <v>119.3</v>
      </c>
      <c r="O21" s="96" t="s">
        <v>53</v>
      </c>
      <c r="P21" s="95">
        <v>108</v>
      </c>
    </row>
    <row r="22" spans="1:16" ht="15" customHeight="1" x14ac:dyDescent="0.2">
      <c r="B22" s="88">
        <v>18</v>
      </c>
      <c r="C22" s="89" t="s">
        <v>52</v>
      </c>
      <c r="D22" s="91" t="s">
        <v>12</v>
      </c>
      <c r="E22" s="99" t="s">
        <v>52</v>
      </c>
      <c r="F22" s="95" t="s">
        <v>12</v>
      </c>
      <c r="G22" s="99" t="s">
        <v>52</v>
      </c>
      <c r="H22" s="94" t="s">
        <v>12</v>
      </c>
      <c r="I22" s="82" t="s">
        <v>52</v>
      </c>
      <c r="J22" s="95" t="s">
        <v>12</v>
      </c>
      <c r="K22" s="99" t="s">
        <v>53</v>
      </c>
      <c r="L22" s="95">
        <v>45.7</v>
      </c>
      <c r="M22" s="99" t="s">
        <v>53</v>
      </c>
      <c r="N22" s="95">
        <v>71.599999999999994</v>
      </c>
      <c r="O22" s="99" t="s">
        <v>60</v>
      </c>
      <c r="P22" s="95">
        <v>6</v>
      </c>
    </row>
    <row r="23" spans="1:16" ht="15" customHeight="1" x14ac:dyDescent="0.2">
      <c r="B23" s="162" t="s">
        <v>12</v>
      </c>
      <c r="C23" s="89" t="s">
        <v>54</v>
      </c>
      <c r="D23" s="91">
        <v>1408.8</v>
      </c>
      <c r="E23" s="99" t="s">
        <v>54</v>
      </c>
      <c r="F23" s="95">
        <v>14602.5</v>
      </c>
      <c r="G23" s="99" t="s">
        <v>54</v>
      </c>
      <c r="H23" s="94">
        <v>8162.7</v>
      </c>
      <c r="I23" s="82" t="s">
        <v>54</v>
      </c>
      <c r="J23" s="95">
        <v>22864.400000000001</v>
      </c>
      <c r="K23" s="99" t="s">
        <v>54</v>
      </c>
      <c r="L23" s="95">
        <v>28412.1</v>
      </c>
      <c r="M23" s="99" t="s">
        <v>54</v>
      </c>
      <c r="N23" s="95">
        <v>43756.9</v>
      </c>
      <c r="O23" s="99" t="s">
        <v>54</v>
      </c>
      <c r="P23" s="95">
        <v>58373</v>
      </c>
    </row>
    <row r="24" spans="1:16" ht="15" customHeight="1" x14ac:dyDescent="0.2">
      <c r="B24" s="162" t="s">
        <v>12</v>
      </c>
      <c r="C24" s="92" t="s">
        <v>55</v>
      </c>
      <c r="D24" s="91">
        <v>491</v>
      </c>
      <c r="E24" s="99" t="s">
        <v>55</v>
      </c>
      <c r="F24" s="95">
        <v>2334.8000000000002</v>
      </c>
      <c r="G24" s="99" t="s">
        <v>55</v>
      </c>
      <c r="H24" s="94">
        <v>6391.1</v>
      </c>
      <c r="I24" s="82" t="s">
        <v>55</v>
      </c>
      <c r="J24" s="95">
        <v>14958</v>
      </c>
      <c r="K24" s="99" t="s">
        <v>55</v>
      </c>
      <c r="L24" s="95">
        <v>19623.3</v>
      </c>
      <c r="M24" s="99" t="s">
        <v>55</v>
      </c>
      <c r="N24" s="95">
        <v>31754</v>
      </c>
      <c r="O24" s="99" t="s">
        <v>55</v>
      </c>
      <c r="P24" s="95">
        <v>47659</v>
      </c>
    </row>
    <row r="25" spans="1:16" ht="15" customHeight="1" x14ac:dyDescent="0.2">
      <c r="B25" s="162" t="s">
        <v>12</v>
      </c>
      <c r="C25" s="89" t="s">
        <v>56</v>
      </c>
      <c r="D25" s="91">
        <v>139.5</v>
      </c>
      <c r="E25" s="99" t="s">
        <v>56</v>
      </c>
      <c r="F25" s="95">
        <v>1553.4</v>
      </c>
      <c r="G25" s="99" t="s">
        <v>56</v>
      </c>
      <c r="H25" s="94">
        <v>3538.6</v>
      </c>
      <c r="I25" s="82" t="s">
        <v>56</v>
      </c>
      <c r="J25" s="95">
        <v>5144.3999999999996</v>
      </c>
      <c r="K25" s="99" t="s">
        <v>56</v>
      </c>
      <c r="L25" s="95">
        <v>8156.8</v>
      </c>
      <c r="M25" s="99" t="s">
        <v>56</v>
      </c>
      <c r="N25" s="95">
        <v>13929.3</v>
      </c>
      <c r="O25" s="99" t="s">
        <v>56</v>
      </c>
      <c r="P25" s="95">
        <v>19294</v>
      </c>
    </row>
    <row r="26" spans="1:16" ht="15" customHeight="1" x14ac:dyDescent="0.2">
      <c r="B26" s="162" t="s">
        <v>12</v>
      </c>
      <c r="C26" s="92" t="s">
        <v>57</v>
      </c>
      <c r="D26" s="91">
        <v>600.5</v>
      </c>
      <c r="E26" s="99" t="s">
        <v>57</v>
      </c>
      <c r="F26" s="95">
        <v>1349.2</v>
      </c>
      <c r="G26" s="99" t="s">
        <v>57</v>
      </c>
      <c r="H26" s="94">
        <v>2511.8000000000002</v>
      </c>
      <c r="I26" s="82" t="s">
        <v>57</v>
      </c>
      <c r="J26" s="95">
        <v>3419.5</v>
      </c>
      <c r="K26" s="99" t="s">
        <v>57</v>
      </c>
      <c r="L26" s="95">
        <v>4190.5</v>
      </c>
      <c r="M26" s="99" t="s">
        <v>57</v>
      </c>
      <c r="N26" s="95">
        <v>4446.6000000000004</v>
      </c>
      <c r="O26" s="99" t="s">
        <v>57</v>
      </c>
      <c r="P26" s="95">
        <v>5499</v>
      </c>
    </row>
    <row r="27" spans="1:16" ht="15" customHeight="1" x14ac:dyDescent="0.2">
      <c r="B27" s="162" t="s">
        <v>12</v>
      </c>
      <c r="C27" s="92" t="s">
        <v>58</v>
      </c>
      <c r="D27" s="91">
        <v>33.5</v>
      </c>
      <c r="E27" s="99" t="s">
        <v>58</v>
      </c>
      <c r="F27" s="95">
        <v>100</v>
      </c>
      <c r="G27" s="99" t="s">
        <v>58</v>
      </c>
      <c r="H27" s="94">
        <v>84.1</v>
      </c>
      <c r="I27" s="82" t="s">
        <v>58</v>
      </c>
      <c r="J27" s="95">
        <v>116.8</v>
      </c>
      <c r="K27" s="99" t="s">
        <v>58</v>
      </c>
      <c r="L27" s="95">
        <v>149</v>
      </c>
      <c r="M27" s="99" t="s">
        <v>58</v>
      </c>
      <c r="N27" s="95">
        <v>187.8</v>
      </c>
      <c r="O27" s="99" t="s">
        <v>58</v>
      </c>
      <c r="P27" s="95">
        <v>204</v>
      </c>
    </row>
    <row r="28" spans="1:16" ht="30" customHeight="1" x14ac:dyDescent="0.2">
      <c r="B28" s="100" t="s">
        <v>12</v>
      </c>
      <c r="C28" s="163" t="s">
        <v>59</v>
      </c>
      <c r="D28" s="164">
        <v>440.9</v>
      </c>
      <c r="E28" s="165" t="s">
        <v>59</v>
      </c>
      <c r="F28" s="167">
        <v>541</v>
      </c>
      <c r="G28" s="165" t="s">
        <v>59</v>
      </c>
      <c r="H28" s="168">
        <v>759.2</v>
      </c>
      <c r="I28" s="166" t="s">
        <v>59</v>
      </c>
      <c r="J28" s="167">
        <v>2118.8000000000002</v>
      </c>
      <c r="K28" s="165" t="s">
        <v>59</v>
      </c>
      <c r="L28" s="167">
        <v>2273.1999999999998</v>
      </c>
      <c r="M28" s="165" t="s">
        <v>59</v>
      </c>
      <c r="N28" s="167">
        <v>2965.8</v>
      </c>
      <c r="O28" s="165" t="s">
        <v>59</v>
      </c>
      <c r="P28" s="167">
        <v>3663</v>
      </c>
    </row>
    <row r="29" spans="1:16" ht="15" customHeight="1" x14ac:dyDescent="0.2">
      <c r="B29" s="50"/>
      <c r="C29" s="51"/>
      <c r="D29" s="51"/>
      <c r="E29" s="51"/>
      <c r="I29" s="51"/>
      <c r="K29" s="51"/>
      <c r="M29" s="51"/>
      <c r="O29" s="51"/>
    </row>
    <row r="30" spans="1:16" ht="30" customHeight="1" x14ac:dyDescent="0.2">
      <c r="A30" s="9" t="s">
        <v>20</v>
      </c>
      <c r="B30" s="189" t="s">
        <v>73</v>
      </c>
      <c r="C30" s="189"/>
      <c r="D30" s="189"/>
      <c r="E30" s="189"/>
      <c r="F30" s="189"/>
      <c r="G30" s="189"/>
      <c r="H30" s="189"/>
      <c r="I30" s="189"/>
    </row>
    <row r="31" spans="1:16" ht="15" customHeight="1" x14ac:dyDescent="0.2">
      <c r="A31" s="9" t="s">
        <v>5</v>
      </c>
      <c r="B31" s="189" t="s">
        <v>34</v>
      </c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6" s="52" customFormat="1" ht="15" customHeight="1" x14ac:dyDescent="0.2">
      <c r="A32" s="53" t="s">
        <v>6</v>
      </c>
      <c r="B32" s="201" t="s">
        <v>75</v>
      </c>
      <c r="C32" s="201"/>
      <c r="D32" s="54"/>
      <c r="E32" s="54"/>
      <c r="F32" s="54"/>
      <c r="G32" s="18"/>
    </row>
    <row r="33" spans="1:7" s="52" customFormat="1" ht="15" customHeight="1" x14ac:dyDescent="0.2">
      <c r="A33" s="55" t="s">
        <v>7</v>
      </c>
      <c r="B33" s="188" t="s">
        <v>74</v>
      </c>
      <c r="C33" s="188"/>
      <c r="D33" s="188"/>
      <c r="E33" s="56"/>
      <c r="F33" s="56"/>
      <c r="G33" s="18"/>
    </row>
    <row r="34" spans="1:7" ht="15" customHeight="1" x14ac:dyDescent="0.2"/>
    <row r="35" spans="1:7" ht="15" customHeight="1" x14ac:dyDescent="0.2"/>
    <row r="36" spans="1:7" ht="15" customHeight="1" x14ac:dyDescent="0.2"/>
    <row r="37" spans="1:7" ht="15" customHeight="1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spans="1:16" ht="15" customHeight="1" x14ac:dyDescent="0.2"/>
    <row r="226" spans="1:16" ht="15" customHeight="1" x14ac:dyDescent="0.2"/>
    <row r="227" spans="1:16" ht="15" customHeight="1" x14ac:dyDescent="0.2"/>
    <row r="228" spans="1:16" ht="15" customHeight="1" x14ac:dyDescent="0.2"/>
    <row r="229" spans="1:16" ht="15" customHeight="1" x14ac:dyDescent="0.2"/>
    <row r="230" spans="1:16" ht="15" customHeight="1" x14ac:dyDescent="0.2"/>
    <row r="231" spans="1:16" ht="15" customHeight="1" x14ac:dyDescent="0.2"/>
    <row r="232" spans="1:16" ht="30" customHeight="1" x14ac:dyDescent="0.2"/>
    <row r="234" spans="1:16" ht="30" customHeight="1" x14ac:dyDescent="0.2">
      <c r="A234" s="9"/>
      <c r="F234" s="44"/>
      <c r="J234" s="149"/>
      <c r="L234" s="149"/>
      <c r="N234" s="149"/>
      <c r="P234" s="149"/>
    </row>
    <row r="235" spans="1:16" x14ac:dyDescent="0.2">
      <c r="A235" s="11"/>
      <c r="F235" s="43"/>
      <c r="J235" s="150"/>
      <c r="L235" s="150"/>
      <c r="N235" s="150"/>
      <c r="P235" s="150"/>
    </row>
    <row r="236" spans="1:16" ht="11.25" customHeight="1" x14ac:dyDescent="0.2">
      <c r="A236" s="10"/>
      <c r="F236" s="43"/>
      <c r="J236" s="150"/>
      <c r="L236" s="150"/>
      <c r="N236" s="150"/>
      <c r="P236" s="150"/>
    </row>
  </sheetData>
  <sortState xmlns:xlrd2="http://schemas.microsoft.com/office/spreadsheetml/2017/richdata2" ref="E6:F24">
    <sortCondition descending="1" ref="F6"/>
  </sortState>
  <mergeCells count="5">
    <mergeCell ref="B33:D33"/>
    <mergeCell ref="B32:C32"/>
    <mergeCell ref="B31:K31"/>
    <mergeCell ref="B2:H2"/>
    <mergeCell ref="B30:I30"/>
  </mergeCells>
  <hyperlinks>
    <hyperlink ref="C1" location="Indice!A1" display="[índice Ç]" xr:uid="{00000000-0004-0000-0300-000002000000}"/>
    <hyperlink ref="B33" r:id="rId1" display="http://observatorioemigracao.pt/np4/6133.html" xr:uid="{0627E9C2-D72B-44EB-9E15-F1163172B942}"/>
    <hyperlink ref="B33:D33" r:id="rId2" display="http://observatorioemigracao.pt/np4/8128.html" xr:uid="{BFB1E626-0839-441B-8977-42852189A93E}"/>
  </hyperlinks>
  <pageMargins left="0.7" right="0.7" top="0.75" bottom="0.75" header="0.3" footer="0.3"/>
  <pageSetup paperSize="9" orientation="portrait" horizontalDpi="4294967293" verticalDpi="30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3" width="28.83203125" style="1" customWidth="1"/>
    <col min="4" max="7" width="14.83203125" style="2" customWidth="1"/>
    <col min="8" max="16384" width="12.83203125" style="2"/>
  </cols>
  <sheetData>
    <row r="1" spans="1:12" ht="30" customHeight="1" x14ac:dyDescent="0.2">
      <c r="A1" s="3"/>
      <c r="B1" s="4"/>
      <c r="C1" s="7" t="s">
        <v>33</v>
      </c>
      <c r="D1" s="4"/>
      <c r="E1" s="4"/>
      <c r="F1" s="4"/>
      <c r="G1" s="7"/>
      <c r="H1" s="6"/>
      <c r="I1" s="6"/>
      <c r="J1" s="6"/>
    </row>
    <row r="2" spans="1:12" ht="45" customHeight="1" thickBot="1" x14ac:dyDescent="0.25">
      <c r="B2" s="190" t="s">
        <v>45</v>
      </c>
      <c r="C2" s="213"/>
      <c r="D2" s="213"/>
      <c r="E2" s="213"/>
      <c r="F2" s="213"/>
      <c r="G2" s="213"/>
      <c r="H2" s="33"/>
      <c r="I2" s="202"/>
      <c r="J2" s="202"/>
      <c r="K2" s="202"/>
      <c r="L2" s="202"/>
    </row>
    <row r="3" spans="1:12" customFormat="1" ht="30" customHeight="1" x14ac:dyDescent="0.2">
      <c r="B3" s="209" t="s">
        <v>13</v>
      </c>
      <c r="C3" s="211" t="s">
        <v>8</v>
      </c>
      <c r="D3" s="203" t="s">
        <v>4</v>
      </c>
      <c r="E3" s="205" t="s">
        <v>31</v>
      </c>
      <c r="F3" s="206"/>
      <c r="G3" s="207" t="s">
        <v>32</v>
      </c>
    </row>
    <row r="4" spans="1:12" customFormat="1" ht="30" customHeight="1" x14ac:dyDescent="0.2">
      <c r="B4" s="210"/>
      <c r="C4" s="212"/>
      <c r="D4" s="204"/>
      <c r="E4" s="120" t="s">
        <v>0</v>
      </c>
      <c r="F4" s="133" t="s">
        <v>30</v>
      </c>
      <c r="G4" s="208"/>
    </row>
    <row r="5" spans="1:12" customFormat="1" ht="30" customHeight="1" x14ac:dyDescent="0.2">
      <c r="B5" s="125" t="s">
        <v>12</v>
      </c>
      <c r="C5" s="126" t="s">
        <v>0</v>
      </c>
      <c r="D5" s="110">
        <v>45617284</v>
      </c>
      <c r="E5" s="111">
        <f>D5/D$5*100</f>
        <v>100</v>
      </c>
      <c r="F5" s="139" t="s">
        <v>12</v>
      </c>
      <c r="G5" s="135" t="s">
        <v>12</v>
      </c>
      <c r="I5" s="49"/>
    </row>
    <row r="6" spans="1:12" customFormat="1" ht="30" customHeight="1" x14ac:dyDescent="0.2">
      <c r="B6" s="127" t="s">
        <v>12</v>
      </c>
      <c r="C6" s="128" t="s">
        <v>68</v>
      </c>
      <c r="D6" s="130">
        <v>39559443</v>
      </c>
      <c r="E6" s="131">
        <f t="shared" ref="E6:E23" si="0">D6/D$5*100</f>
        <v>86.720294439274383</v>
      </c>
      <c r="F6" s="140" t="s">
        <v>12</v>
      </c>
      <c r="G6" s="134" t="s">
        <v>12</v>
      </c>
    </row>
    <row r="7" spans="1:12" customFormat="1" ht="30" customHeight="1" x14ac:dyDescent="0.2">
      <c r="B7" s="129" t="s">
        <v>12</v>
      </c>
      <c r="C7" s="119" t="s">
        <v>30</v>
      </c>
      <c r="D7" s="130">
        <v>6057841</v>
      </c>
      <c r="E7" s="131">
        <f t="shared" si="0"/>
        <v>13.279705560725624</v>
      </c>
      <c r="F7" s="136">
        <f>D7/D$7*100</f>
        <v>100</v>
      </c>
      <c r="G7" s="134" t="s">
        <v>12</v>
      </c>
    </row>
    <row r="8" spans="1:12" customFormat="1" ht="15" customHeight="1" x14ac:dyDescent="0.2">
      <c r="B8" s="88">
        <v>1</v>
      </c>
      <c r="C8" s="121" t="s">
        <v>46</v>
      </c>
      <c r="D8" s="101">
        <v>1727720</v>
      </c>
      <c r="E8" s="102">
        <f t="shared" si="0"/>
        <v>3.7874240825034646</v>
      </c>
      <c r="F8" s="132">
        <f t="shared" ref="F8:F24" si="1">D8/D$7*100</f>
        <v>28.520392001044598</v>
      </c>
      <c r="G8" s="141">
        <f>F8</f>
        <v>28.520392001044598</v>
      </c>
      <c r="H8" s="57"/>
      <c r="I8" s="57"/>
      <c r="J8" s="57"/>
    </row>
    <row r="9" spans="1:12" customFormat="1" ht="15" customHeight="1" x14ac:dyDescent="0.2">
      <c r="B9" s="88">
        <v>2</v>
      </c>
      <c r="C9" s="122" t="s">
        <v>23</v>
      </c>
      <c r="D9" s="101">
        <v>445337</v>
      </c>
      <c r="E9" s="137">
        <f t="shared" si="0"/>
        <v>0.97624619650744671</v>
      </c>
      <c r="F9" s="132">
        <f t="shared" si="1"/>
        <v>7.3514144725818982</v>
      </c>
      <c r="G9" s="141">
        <f>G8+F9</f>
        <v>35.871806473626499</v>
      </c>
    </row>
    <row r="10" spans="1:12" customFormat="1" ht="15" customHeight="1" x14ac:dyDescent="0.2">
      <c r="B10" s="88">
        <v>3</v>
      </c>
      <c r="C10" s="121" t="s">
        <v>47</v>
      </c>
      <c r="D10" s="101">
        <v>291338</v>
      </c>
      <c r="E10" s="102">
        <f t="shared" si="0"/>
        <v>0.63865704937628465</v>
      </c>
      <c r="F10" s="132">
        <f t="shared" si="1"/>
        <v>4.8092711578266911</v>
      </c>
      <c r="G10" s="141">
        <f t="shared" ref="G10:G23" si="2">G9+F10</f>
        <v>40.681077631453192</v>
      </c>
    </row>
    <row r="11" spans="1:12" customFormat="1" ht="15" customHeight="1" x14ac:dyDescent="0.2">
      <c r="B11" s="88">
        <v>4</v>
      </c>
      <c r="C11" s="123" t="s">
        <v>24</v>
      </c>
      <c r="D11" s="101">
        <v>245420</v>
      </c>
      <c r="E11" s="102">
        <f t="shared" si="0"/>
        <v>0.53799783432963699</v>
      </c>
      <c r="F11" s="132">
        <f t="shared" si="1"/>
        <v>4.0512783349711556</v>
      </c>
      <c r="G11" s="141">
        <f t="shared" si="2"/>
        <v>44.73235596642435</v>
      </c>
    </row>
    <row r="12" spans="1:12" customFormat="1" ht="15" customHeight="1" x14ac:dyDescent="0.2">
      <c r="B12" s="88">
        <v>5</v>
      </c>
      <c r="C12" s="121" t="s">
        <v>21</v>
      </c>
      <c r="D12" s="101">
        <v>142108</v>
      </c>
      <c r="E12" s="102">
        <f t="shared" si="0"/>
        <v>0.31152227300511798</v>
      </c>
      <c r="F12" s="132">
        <f t="shared" si="1"/>
        <v>2.3458522599057985</v>
      </c>
      <c r="G12" s="141">
        <f t="shared" si="2"/>
        <v>47.078208226330148</v>
      </c>
    </row>
    <row r="13" spans="1:12" customFormat="1" ht="15" customHeight="1" x14ac:dyDescent="0.2">
      <c r="B13" s="88">
        <v>6</v>
      </c>
      <c r="C13" s="123" t="s">
        <v>48</v>
      </c>
      <c r="D13" s="101">
        <v>95164</v>
      </c>
      <c r="E13" s="102">
        <f t="shared" si="0"/>
        <v>0.20861391046428807</v>
      </c>
      <c r="F13" s="132">
        <f t="shared" si="1"/>
        <v>1.5709227099225616</v>
      </c>
      <c r="G13" s="141">
        <f t="shared" si="2"/>
        <v>48.64913093625271</v>
      </c>
    </row>
    <row r="14" spans="1:12" customFormat="1" ht="15" customHeight="1" x14ac:dyDescent="0.2">
      <c r="A14" s="2"/>
      <c r="B14" s="144">
        <v>7</v>
      </c>
      <c r="C14" s="143" t="s">
        <v>1</v>
      </c>
      <c r="D14" s="145">
        <v>80528</v>
      </c>
      <c r="E14" s="146">
        <f t="shared" si="0"/>
        <v>0.17652958032310734</v>
      </c>
      <c r="F14" s="147">
        <f t="shared" si="1"/>
        <v>1.3293184816174606</v>
      </c>
      <c r="G14" s="148">
        <f t="shared" si="2"/>
        <v>49.978449417870173</v>
      </c>
    </row>
    <row r="15" spans="1:12" customFormat="1" ht="15" customHeight="1" x14ac:dyDescent="0.2">
      <c r="A15" s="2"/>
      <c r="B15" s="88">
        <v>8</v>
      </c>
      <c r="C15" s="121" t="s">
        <v>3</v>
      </c>
      <c r="D15" s="101">
        <v>78089</v>
      </c>
      <c r="E15" s="102">
        <f t="shared" si="0"/>
        <v>0.1711829226834285</v>
      </c>
      <c r="F15" s="132">
        <f t="shared" si="1"/>
        <v>1.2890566127437153</v>
      </c>
      <c r="G15" s="141">
        <f t="shared" si="2"/>
        <v>51.267506030613887</v>
      </c>
    </row>
    <row r="16" spans="1:12" customFormat="1" ht="15" customHeight="1" x14ac:dyDescent="0.2">
      <c r="A16" s="2"/>
      <c r="B16" s="88">
        <v>9</v>
      </c>
      <c r="C16" s="121" t="s">
        <v>27</v>
      </c>
      <c r="D16" s="101">
        <v>75629</v>
      </c>
      <c r="E16" s="102">
        <f t="shared" si="0"/>
        <v>0.16579022986112019</v>
      </c>
      <c r="F16" s="132">
        <f t="shared" si="1"/>
        <v>1.248448085712385</v>
      </c>
      <c r="G16" s="141">
        <f t="shared" si="2"/>
        <v>52.51595411632627</v>
      </c>
    </row>
    <row r="17" spans="1:16" customFormat="1" ht="15" customHeight="1" x14ac:dyDescent="0.2">
      <c r="A17" s="2"/>
      <c r="B17" s="88">
        <v>10</v>
      </c>
      <c r="C17" s="121" t="s">
        <v>22</v>
      </c>
      <c r="D17" s="101">
        <v>53323</v>
      </c>
      <c r="E17" s="102">
        <f t="shared" si="0"/>
        <v>0.11689209730241723</v>
      </c>
      <c r="F17" s="132">
        <f t="shared" si="1"/>
        <v>0.88023109223236473</v>
      </c>
      <c r="G17" s="141">
        <f t="shared" si="2"/>
        <v>53.396185208558634</v>
      </c>
    </row>
    <row r="18" spans="1:16" customFormat="1" ht="15" customHeight="1" x14ac:dyDescent="0.2">
      <c r="A18" s="2"/>
      <c r="B18" s="88">
        <v>11</v>
      </c>
      <c r="C18" s="121" t="s">
        <v>49</v>
      </c>
      <c r="D18" s="101">
        <v>44145</v>
      </c>
      <c r="E18" s="102">
        <f t="shared" si="0"/>
        <v>9.677253034178887E-2</v>
      </c>
      <c r="F18" s="132">
        <f t="shared" si="1"/>
        <v>0.72872496983661339</v>
      </c>
      <c r="G18" s="141">
        <f t="shared" si="2"/>
        <v>54.124910178395247</v>
      </c>
    </row>
    <row r="19" spans="1:16" customFormat="1" ht="15" customHeight="1" x14ac:dyDescent="0.2">
      <c r="A19" s="2"/>
      <c r="B19" s="88">
        <v>12</v>
      </c>
      <c r="C19" s="121" t="s">
        <v>50</v>
      </c>
      <c r="D19" s="101">
        <v>40064</v>
      </c>
      <c r="E19" s="137">
        <f t="shared" si="0"/>
        <v>8.7826359850796898E-2</v>
      </c>
      <c r="F19" s="132">
        <f t="shared" si="1"/>
        <v>0.66135773454602065</v>
      </c>
      <c r="G19" s="141">
        <f t="shared" si="2"/>
        <v>54.78626791294127</v>
      </c>
    </row>
    <row r="20" spans="1:16" customFormat="1" ht="15" customHeight="1" x14ac:dyDescent="0.2">
      <c r="A20" s="2"/>
      <c r="B20" s="88">
        <v>13</v>
      </c>
      <c r="C20" s="122" t="s">
        <v>51</v>
      </c>
      <c r="D20" s="101">
        <v>25392</v>
      </c>
      <c r="E20" s="102">
        <f t="shared" si="0"/>
        <v>5.5663112253679987E-2</v>
      </c>
      <c r="F20" s="132">
        <f t="shared" si="1"/>
        <v>0.41915923511363207</v>
      </c>
      <c r="G20" s="141">
        <f t="shared" si="2"/>
        <v>55.205427148054902</v>
      </c>
    </row>
    <row r="21" spans="1:16" customFormat="1" ht="15" customHeight="1" x14ac:dyDescent="0.2">
      <c r="A21" s="2"/>
      <c r="B21" s="88">
        <v>14</v>
      </c>
      <c r="C21" s="121" t="s">
        <v>60</v>
      </c>
      <c r="D21" s="101">
        <v>18228</v>
      </c>
      <c r="E21" s="102">
        <f t="shared" si="0"/>
        <v>3.9958538522372349E-2</v>
      </c>
      <c r="F21" s="132">
        <f t="shared" si="1"/>
        <v>0.30089928078336819</v>
      </c>
      <c r="G21" s="141">
        <f t="shared" si="2"/>
        <v>55.506326428838271</v>
      </c>
    </row>
    <row r="22" spans="1:16" customFormat="1" ht="15" customHeight="1" x14ac:dyDescent="0.2">
      <c r="A22" s="2"/>
      <c r="B22" s="88">
        <v>15</v>
      </c>
      <c r="C22" s="121" t="s">
        <v>28</v>
      </c>
      <c r="D22" s="101">
        <v>15673</v>
      </c>
      <c r="E22" s="102">
        <f t="shared" si="0"/>
        <v>3.4357591302454568E-2</v>
      </c>
      <c r="F22" s="132">
        <f t="shared" si="1"/>
        <v>0.25872253827725095</v>
      </c>
      <c r="G22" s="141">
        <f t="shared" si="2"/>
        <v>55.765048967115526</v>
      </c>
    </row>
    <row r="23" spans="1:16" customFormat="1" ht="15" customHeight="1" x14ac:dyDescent="0.2">
      <c r="A23" s="2"/>
      <c r="B23" s="88">
        <v>16</v>
      </c>
      <c r="C23" s="121" t="s">
        <v>52</v>
      </c>
      <c r="D23" s="101">
        <v>6833</v>
      </c>
      <c r="E23" s="102">
        <f t="shared" si="0"/>
        <v>1.4978971567005173E-2</v>
      </c>
      <c r="F23" s="132">
        <f t="shared" si="1"/>
        <v>0.11279596146547921</v>
      </c>
      <c r="G23" s="141">
        <f t="shared" si="2"/>
        <v>55.877844928581005</v>
      </c>
    </row>
    <row r="24" spans="1:16" customFormat="1" ht="15" customHeight="1" x14ac:dyDescent="0.2">
      <c r="B24" s="103">
        <v>17</v>
      </c>
      <c r="C24" s="124" t="s">
        <v>53</v>
      </c>
      <c r="D24" s="104">
        <v>3055</v>
      </c>
      <c r="E24" s="105">
        <f>D24/D$5*100</f>
        <v>6.6970229968097185E-3</v>
      </c>
      <c r="F24" s="138">
        <f t="shared" si="1"/>
        <v>5.0430508162891699E-2</v>
      </c>
      <c r="G24" s="142">
        <f>G23+F24</f>
        <v>55.928275436743895</v>
      </c>
    </row>
    <row r="25" spans="1:16" customFormat="1" ht="15" customHeight="1" x14ac:dyDescent="0.2"/>
    <row r="26" spans="1:16" customFormat="1" ht="15" customHeight="1" x14ac:dyDescent="0.2">
      <c r="A26" s="9" t="s">
        <v>20</v>
      </c>
      <c r="B26" s="189" t="s">
        <v>72</v>
      </c>
      <c r="C26" s="189"/>
      <c r="D26" s="189"/>
      <c r="E26" s="189"/>
      <c r="F26" s="189"/>
      <c r="G26" s="189"/>
      <c r="H26" s="189"/>
      <c r="I26" s="189"/>
      <c r="J26" s="189"/>
      <c r="K26" s="189"/>
      <c r="N26" s="169"/>
      <c r="P26" s="169"/>
    </row>
    <row r="27" spans="1:16" customFormat="1" ht="15" customHeight="1" x14ac:dyDescent="0.2">
      <c r="A27" s="9" t="s">
        <v>5</v>
      </c>
      <c r="B27" s="189" t="s">
        <v>34</v>
      </c>
      <c r="C27" s="189"/>
      <c r="D27" s="189"/>
      <c r="E27" s="189"/>
      <c r="F27" s="189"/>
      <c r="G27" s="189"/>
      <c r="H27" s="189"/>
      <c r="I27" s="189"/>
      <c r="J27" s="189"/>
    </row>
    <row r="28" spans="1:16" s="52" customFormat="1" ht="15" customHeight="1" x14ac:dyDescent="0.2">
      <c r="A28" s="53" t="s">
        <v>6</v>
      </c>
      <c r="B28" s="201" t="s">
        <v>75</v>
      </c>
      <c r="C28" s="201"/>
      <c r="D28" s="54"/>
      <c r="E28" s="54"/>
      <c r="F28" s="54"/>
      <c r="G28" s="18"/>
    </row>
    <row r="29" spans="1:16" s="52" customFormat="1" ht="15" customHeight="1" x14ac:dyDescent="0.2">
      <c r="A29" s="55" t="s">
        <v>7</v>
      </c>
      <c r="B29" s="188" t="s">
        <v>74</v>
      </c>
      <c r="C29" s="188"/>
      <c r="D29" s="188"/>
      <c r="E29" s="56"/>
      <c r="F29" s="56"/>
      <c r="G29" s="18"/>
    </row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spans="1:7" customFormat="1" ht="15" customHeight="1" x14ac:dyDescent="0.2"/>
    <row r="34" spans="1:7" customFormat="1" ht="15" customHeight="1" x14ac:dyDescent="0.2"/>
    <row r="35" spans="1:7" customFormat="1" ht="15" customHeight="1" x14ac:dyDescent="0.2"/>
    <row r="36" spans="1:7" customFormat="1" ht="15" customHeight="1" x14ac:dyDescent="0.2"/>
    <row r="37" spans="1:7" customFormat="1" ht="15" customHeight="1" x14ac:dyDescent="0.2"/>
    <row r="38" spans="1:7" customFormat="1" ht="15" customHeight="1" x14ac:dyDescent="0.2"/>
    <row r="39" spans="1:7" customFormat="1" ht="15" customHeight="1" x14ac:dyDescent="0.2"/>
    <row r="40" spans="1:7" customFormat="1" ht="30" customHeight="1" x14ac:dyDescent="0.2">
      <c r="A40" s="2"/>
      <c r="G40" s="32"/>
    </row>
    <row r="41" spans="1:7" customFormat="1" ht="15" customHeight="1" x14ac:dyDescent="0.2">
      <c r="A41" s="2"/>
      <c r="G41" s="37"/>
    </row>
    <row r="42" spans="1:7" customFormat="1" ht="15" customHeight="1" x14ac:dyDescent="0.2">
      <c r="A42" s="2"/>
    </row>
    <row r="43" spans="1:7" customFormat="1" ht="15" customHeight="1" x14ac:dyDescent="0.2">
      <c r="A43" s="2"/>
    </row>
    <row r="44" spans="1:7" customFormat="1" ht="15" customHeight="1" x14ac:dyDescent="0.2">
      <c r="A44" s="2"/>
    </row>
    <row r="45" spans="1:7" customFormat="1" ht="15" customHeight="1" x14ac:dyDescent="0.2">
      <c r="A45" s="2"/>
    </row>
    <row r="46" spans="1:7" customFormat="1" ht="15" customHeight="1" x14ac:dyDescent="0.2"/>
    <row r="47" spans="1:7" customFormat="1" ht="15" customHeight="1" x14ac:dyDescent="0.2"/>
    <row r="48" spans="1:7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spans="2:6" customFormat="1" ht="15" customHeight="1" x14ac:dyDescent="0.2"/>
    <row r="82" spans="2:6" customFormat="1" ht="15" customHeight="1" x14ac:dyDescent="0.2">
      <c r="B82" s="1"/>
      <c r="C82" s="1"/>
      <c r="D82" s="2"/>
      <c r="E82" s="2"/>
      <c r="F82" s="2"/>
    </row>
    <row r="83" spans="2:6" customFormat="1" ht="15" customHeight="1" x14ac:dyDescent="0.2">
      <c r="B83" s="1"/>
      <c r="C83" s="1"/>
      <c r="D83" s="2"/>
      <c r="E83" s="2"/>
      <c r="F83" s="2"/>
    </row>
    <row r="84" spans="2:6" customFormat="1" ht="15" customHeight="1" x14ac:dyDescent="0.2">
      <c r="B84" s="1"/>
      <c r="C84" s="1"/>
      <c r="D84" s="2"/>
      <c r="E84" s="2"/>
      <c r="F84" s="2"/>
    </row>
    <row r="85" spans="2:6" customFormat="1" ht="15" customHeight="1" x14ac:dyDescent="0.2">
      <c r="B85" s="1"/>
      <c r="C85" s="1"/>
      <c r="D85" s="2"/>
      <c r="E85" s="2"/>
      <c r="F85" s="2"/>
    </row>
    <row r="86" spans="2:6" customFormat="1" ht="15" customHeight="1" x14ac:dyDescent="0.2">
      <c r="B86" s="1"/>
      <c r="C86" s="1"/>
      <c r="D86" s="2"/>
      <c r="E86" s="2"/>
      <c r="F86" s="2"/>
    </row>
    <row r="87" spans="2:6" customFormat="1" ht="15" customHeight="1" x14ac:dyDescent="0.2">
      <c r="B87" s="1"/>
      <c r="C87" s="1"/>
      <c r="D87" s="2"/>
      <c r="E87" s="2"/>
      <c r="F87" s="2"/>
    </row>
    <row r="88" spans="2:6" customFormat="1" ht="15" customHeight="1" x14ac:dyDescent="0.2">
      <c r="B88" s="1"/>
      <c r="C88" s="1"/>
      <c r="D88" s="2"/>
      <c r="E88" s="2"/>
      <c r="F88" s="2"/>
    </row>
    <row r="89" spans="2:6" customFormat="1" ht="15" customHeight="1" x14ac:dyDescent="0.2">
      <c r="B89" s="1"/>
      <c r="C89" s="1"/>
      <c r="D89" s="2"/>
      <c r="E89" s="2"/>
      <c r="F89" s="2"/>
    </row>
    <row r="90" spans="2:6" customFormat="1" ht="15" customHeight="1" x14ac:dyDescent="0.2">
      <c r="B90" s="1"/>
      <c r="C90" s="1"/>
      <c r="D90" s="2"/>
      <c r="E90" s="2"/>
      <c r="F90" s="2"/>
    </row>
    <row r="91" spans="2:6" customFormat="1" ht="15" customHeight="1" x14ac:dyDescent="0.2">
      <c r="B91" s="1"/>
      <c r="C91" s="1"/>
      <c r="D91" s="2"/>
      <c r="E91" s="2"/>
      <c r="F91" s="2"/>
    </row>
    <row r="92" spans="2:6" customFormat="1" ht="15" customHeight="1" x14ac:dyDescent="0.2">
      <c r="B92" s="1"/>
      <c r="C92" s="1"/>
      <c r="D92" s="2"/>
      <c r="E92" s="2"/>
      <c r="F92" s="2"/>
    </row>
    <row r="93" spans="2:6" customFormat="1" ht="15" customHeight="1" x14ac:dyDescent="0.2">
      <c r="B93" s="1"/>
      <c r="C93" s="1"/>
      <c r="D93" s="2"/>
      <c r="E93" s="2"/>
      <c r="F93" s="2"/>
    </row>
    <row r="94" spans="2:6" customFormat="1" ht="15" customHeight="1" x14ac:dyDescent="0.2">
      <c r="B94" s="1"/>
      <c r="C94" s="1"/>
      <c r="D94" s="2"/>
      <c r="E94" s="2"/>
      <c r="F94" s="2"/>
    </row>
    <row r="95" spans="2:6" customFormat="1" ht="15" customHeight="1" x14ac:dyDescent="0.2">
      <c r="B95" s="1"/>
      <c r="C95" s="1"/>
      <c r="D95" s="2"/>
      <c r="E95" s="2"/>
      <c r="F95" s="2"/>
    </row>
  </sheetData>
  <mergeCells count="11">
    <mergeCell ref="B29:D29"/>
    <mergeCell ref="I2:L2"/>
    <mergeCell ref="B27:J27"/>
    <mergeCell ref="B28:C28"/>
    <mergeCell ref="D3:D4"/>
    <mergeCell ref="E3:F3"/>
    <mergeCell ref="G3:G4"/>
    <mergeCell ref="B3:B4"/>
    <mergeCell ref="C3:C4"/>
    <mergeCell ref="B2:G2"/>
    <mergeCell ref="B26:K26"/>
  </mergeCells>
  <hyperlinks>
    <hyperlink ref="C1" location="Indice!A1" display="[índice Ç]" xr:uid="{00000000-0004-0000-0400-000002000000}"/>
    <hyperlink ref="B29" r:id="rId1" display="http://observatorioemigracao.pt/np4/6133.html" xr:uid="{C4C7EF53-DAF9-4DAA-9997-06A2780929D7}"/>
    <hyperlink ref="B29:D29" r:id="rId2" display="http://observatorioemigracao.pt/np4/8128.html" xr:uid="{3890F1CD-FA7A-40DB-8D91-D40F422BE8E7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6"/>
  <sheetViews>
    <sheetView showGridLines="0" workbookViewId="0"/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/>
      <c r="B1" s="4"/>
      <c r="C1" s="7" t="s">
        <v>33</v>
      </c>
      <c r="D1" s="6"/>
      <c r="E1" s="6"/>
      <c r="G1" s="7"/>
    </row>
    <row r="2" spans="1:7" ht="30" customHeight="1" x14ac:dyDescent="0.2">
      <c r="B2" s="214" t="s">
        <v>39</v>
      </c>
      <c r="C2" s="215"/>
      <c r="D2" s="215"/>
      <c r="E2" s="215"/>
      <c r="F2" s="215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/>
    <row r="21" spans="1:16" customFormat="1" ht="15" customHeight="1" x14ac:dyDescent="0.2">
      <c r="A21" s="2"/>
      <c r="B21" s="1"/>
      <c r="C21" s="1"/>
      <c r="D21" s="2"/>
      <c r="E21" s="2"/>
      <c r="F21" s="2"/>
      <c r="G21" s="2"/>
    </row>
    <row r="22" spans="1:16" customFormat="1" ht="15" customHeight="1" x14ac:dyDescent="0.2">
      <c r="A22" s="2"/>
      <c r="B22" s="1"/>
      <c r="C22" s="1"/>
      <c r="D22" s="2"/>
      <c r="E22" s="2"/>
      <c r="F22" s="2"/>
      <c r="G22" s="2"/>
    </row>
    <row r="23" spans="1:16" customFormat="1" ht="15" customHeight="1" x14ac:dyDescent="0.2">
      <c r="A23" s="9" t="s">
        <v>20</v>
      </c>
      <c r="B23" s="189" t="s">
        <v>72</v>
      </c>
      <c r="C23" s="189"/>
      <c r="D23" s="189"/>
      <c r="E23" s="189"/>
      <c r="F23" s="189"/>
      <c r="G23" s="189"/>
      <c r="H23" s="189"/>
      <c r="I23" s="189"/>
      <c r="J23" s="189"/>
      <c r="K23" s="189"/>
      <c r="N23" s="169"/>
      <c r="P23" s="169"/>
    </row>
    <row r="24" spans="1:16" customFormat="1" ht="15" customHeight="1" x14ac:dyDescent="0.2">
      <c r="A24" s="9" t="s">
        <v>5</v>
      </c>
      <c r="B24" s="189" t="s">
        <v>35</v>
      </c>
      <c r="C24" s="189"/>
      <c r="D24" s="189"/>
      <c r="E24" s="189"/>
      <c r="F24" s="189"/>
      <c r="G24" s="189"/>
      <c r="H24" s="189"/>
      <c r="I24" s="189"/>
      <c r="J24" s="189"/>
    </row>
    <row r="25" spans="1:16" s="52" customFormat="1" ht="15" customHeight="1" x14ac:dyDescent="0.2">
      <c r="A25" s="53" t="s">
        <v>6</v>
      </c>
      <c r="B25" s="201" t="s">
        <v>75</v>
      </c>
      <c r="C25" s="201"/>
      <c r="D25" s="201"/>
      <c r="E25" s="54"/>
      <c r="F25" s="54"/>
      <c r="G25" s="18"/>
    </row>
    <row r="26" spans="1:16" s="52" customFormat="1" ht="15" customHeight="1" x14ac:dyDescent="0.2">
      <c r="A26" s="55" t="s">
        <v>7</v>
      </c>
      <c r="B26" s="188" t="s">
        <v>74</v>
      </c>
      <c r="C26" s="188"/>
      <c r="D26" s="188"/>
      <c r="E26" s="56"/>
      <c r="F26" s="56"/>
      <c r="G26" s="18"/>
    </row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</sheetData>
  <mergeCells count="5">
    <mergeCell ref="B26:D26"/>
    <mergeCell ref="B2:F2"/>
    <mergeCell ref="B24:J24"/>
    <mergeCell ref="B23:K23"/>
    <mergeCell ref="B25:D25"/>
  </mergeCells>
  <hyperlinks>
    <hyperlink ref="C1" location="Indice!A1" display="[índice Ç]" xr:uid="{00000000-0004-0000-0500-000002000000}"/>
    <hyperlink ref="B26" r:id="rId1" display="http://observatorioemigracao.pt/np4/6133.html" xr:uid="{2EF33198-2B80-42A8-84F4-489999555954}"/>
    <hyperlink ref="B26:D26" r:id="rId2" display="http://observatorioemigracao.pt/np4/8128.html" xr:uid="{4E9231E1-10E6-4B76-A04D-F8223CAED339}"/>
  </hyperlinks>
  <pageMargins left="0.7" right="0.7" top="0.75" bottom="0.75" header="0.3" footer="0.3"/>
  <pageSetup paperSize="9" orientation="portrait" horizontalDpi="4294967293" verticalDpi="30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6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/>
      <c r="B1" s="4"/>
      <c r="C1" s="7" t="s">
        <v>33</v>
      </c>
      <c r="D1" s="6"/>
      <c r="E1" s="6"/>
      <c r="F1" s="6"/>
      <c r="G1" s="7"/>
    </row>
    <row r="2" spans="1:7" ht="30" customHeight="1" x14ac:dyDescent="0.2">
      <c r="B2" s="214" t="s">
        <v>40</v>
      </c>
      <c r="C2" s="215"/>
      <c r="D2" s="215"/>
      <c r="E2" s="215"/>
      <c r="F2" s="215"/>
      <c r="G2" s="217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16" customFormat="1" ht="15" customHeight="1" x14ac:dyDescent="0.2"/>
    <row r="18" spans="1:16" customFormat="1" ht="15" customHeight="1" x14ac:dyDescent="0.2"/>
    <row r="19" spans="1:16" customFormat="1" ht="15" customHeight="1" x14ac:dyDescent="0.2"/>
    <row r="20" spans="1:16" customFormat="1" ht="15" customHeight="1" x14ac:dyDescent="0.2"/>
    <row r="21" spans="1:16" customFormat="1" ht="15" customHeight="1" x14ac:dyDescent="0.2">
      <c r="A21" s="9"/>
      <c r="B21" s="218"/>
      <c r="C21" s="189"/>
      <c r="D21" s="189"/>
      <c r="E21" s="189"/>
      <c r="F21" s="189"/>
      <c r="G21" s="219"/>
    </row>
    <row r="22" spans="1:16" customFormat="1" ht="15" customHeight="1" x14ac:dyDescent="0.2">
      <c r="A22" s="11"/>
      <c r="B22" s="216"/>
      <c r="C22" s="217"/>
      <c r="D22" s="217"/>
      <c r="E22" s="217"/>
      <c r="F22" s="217"/>
      <c r="G22" s="217"/>
    </row>
    <row r="23" spans="1:16" customFormat="1" ht="15" customHeight="1" x14ac:dyDescent="0.2">
      <c r="A23" s="9" t="s">
        <v>20</v>
      </c>
      <c r="B23" s="189" t="s">
        <v>72</v>
      </c>
      <c r="C23" s="189"/>
      <c r="D23" s="189"/>
      <c r="E23" s="189"/>
      <c r="F23" s="189"/>
      <c r="G23" s="189"/>
      <c r="H23" s="189"/>
      <c r="I23" s="189"/>
      <c r="J23" s="189"/>
      <c r="K23" s="189"/>
      <c r="N23" s="169"/>
      <c r="P23" s="169"/>
    </row>
    <row r="24" spans="1:16" customFormat="1" ht="15" customHeight="1" x14ac:dyDescent="0.2">
      <c r="A24" s="9" t="s">
        <v>5</v>
      </c>
      <c r="B24" s="189" t="s">
        <v>35</v>
      </c>
      <c r="C24" s="189"/>
      <c r="D24" s="189"/>
      <c r="E24" s="189"/>
      <c r="F24" s="189"/>
      <c r="G24" s="189"/>
      <c r="H24" s="189"/>
      <c r="I24" s="189"/>
      <c r="J24" s="189"/>
    </row>
    <row r="25" spans="1:16" s="52" customFormat="1" ht="15" customHeight="1" x14ac:dyDescent="0.2">
      <c r="A25" s="53" t="s">
        <v>6</v>
      </c>
      <c r="B25" s="201" t="s">
        <v>75</v>
      </c>
      <c r="C25" s="201"/>
      <c r="D25" s="201"/>
      <c r="E25" s="54"/>
      <c r="F25" s="54"/>
      <c r="G25" s="18"/>
    </row>
    <row r="26" spans="1:16" s="52" customFormat="1" ht="15" customHeight="1" x14ac:dyDescent="0.2">
      <c r="A26" s="55" t="s">
        <v>7</v>
      </c>
      <c r="B26" s="188" t="s">
        <v>74</v>
      </c>
      <c r="C26" s="188"/>
      <c r="D26" s="188"/>
      <c r="E26" s="56"/>
      <c r="F26" s="56"/>
      <c r="G26" s="18"/>
    </row>
    <row r="27" spans="1:16" customFormat="1" ht="15" customHeight="1" x14ac:dyDescent="0.2"/>
    <row r="28" spans="1:16" customFormat="1" ht="15" customHeight="1" x14ac:dyDescent="0.2"/>
    <row r="29" spans="1:16" customFormat="1" ht="15" customHeight="1" x14ac:dyDescent="0.2"/>
    <row r="30" spans="1:16" customFormat="1" ht="15" customHeight="1" x14ac:dyDescent="0.2"/>
    <row r="31" spans="1:16" customFormat="1" ht="15" customHeight="1" x14ac:dyDescent="0.2"/>
    <row r="32" spans="1:16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</sheetData>
  <mergeCells count="7">
    <mergeCell ref="B24:J24"/>
    <mergeCell ref="B26:D26"/>
    <mergeCell ref="B22:G22"/>
    <mergeCell ref="B2:G2"/>
    <mergeCell ref="B21:G21"/>
    <mergeCell ref="B23:K23"/>
    <mergeCell ref="B25:D25"/>
  </mergeCells>
  <hyperlinks>
    <hyperlink ref="C1" location="Indice!A1" display="[índice Ç]" xr:uid="{00000000-0004-0000-0600-000002000000}"/>
    <hyperlink ref="B26" r:id="rId1" display="http://observatorioemigracao.pt/np4/6133.html" xr:uid="{0CC62AEE-4574-4A99-8A6A-F50B64FC4FAA}"/>
    <hyperlink ref="B26:D26" r:id="rId2" display="http://observatorioemigracao.pt/np4/8128.html" xr:uid="{AD1A9236-4118-48A5-94C9-6D3BBCF3997C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4"/>
  <sheetViews>
    <sheetView showGridLines="0" zoomScaleNormal="10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/>
      <c r="B1" s="4"/>
      <c r="C1" s="7" t="s">
        <v>33</v>
      </c>
      <c r="D1" s="6"/>
      <c r="E1" s="6"/>
      <c r="F1" s="6"/>
      <c r="G1" s="7"/>
    </row>
    <row r="2" spans="1:7" ht="45" customHeight="1" x14ac:dyDescent="0.2">
      <c r="B2" s="214" t="s">
        <v>41</v>
      </c>
      <c r="C2" s="214"/>
      <c r="D2" s="214"/>
      <c r="E2" s="214"/>
      <c r="F2" s="214"/>
      <c r="G2" s="214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customFormat="1" ht="15" customHeight="1" x14ac:dyDescent="0.2"/>
    <row r="22" spans="1:7" customFormat="1" ht="15" customHeight="1" x14ac:dyDescent="0.2"/>
    <row r="23" spans="1:7" customFormat="1" ht="15" customHeight="1" x14ac:dyDescent="0.2"/>
    <row r="24" spans="1:7" customFormat="1" ht="15" customHeight="1" x14ac:dyDescent="0.2"/>
    <row r="25" spans="1:7" customFormat="1" ht="15" customHeight="1" x14ac:dyDescent="0.2"/>
    <row r="26" spans="1:7" customFormat="1" ht="15" customHeight="1" x14ac:dyDescent="0.2"/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>
      <c r="A32" s="9"/>
      <c r="B32" s="218"/>
      <c r="C32" s="189"/>
      <c r="D32" s="189"/>
      <c r="E32" s="189"/>
      <c r="F32" s="189"/>
      <c r="G32" s="219"/>
    </row>
    <row r="33" spans="1:16" customFormat="1" ht="15" customHeight="1" x14ac:dyDescent="0.2">
      <c r="A33" s="9" t="s">
        <v>20</v>
      </c>
      <c r="B33" s="189" t="s">
        <v>72</v>
      </c>
      <c r="C33" s="189"/>
      <c r="D33" s="189"/>
      <c r="E33" s="189"/>
      <c r="F33" s="189"/>
      <c r="G33" s="189"/>
      <c r="H33" s="189"/>
      <c r="I33" s="189"/>
      <c r="J33" s="189"/>
      <c r="K33" s="189"/>
      <c r="N33" s="169"/>
      <c r="P33" s="169"/>
    </row>
    <row r="34" spans="1:16" customFormat="1" ht="15" customHeight="1" x14ac:dyDescent="0.2">
      <c r="A34" s="9" t="s">
        <v>5</v>
      </c>
      <c r="B34" s="189" t="s">
        <v>36</v>
      </c>
      <c r="C34" s="189"/>
      <c r="D34" s="189"/>
      <c r="E34" s="189"/>
      <c r="F34" s="189"/>
      <c r="G34" s="189"/>
      <c r="H34" s="189"/>
      <c r="I34" s="189"/>
      <c r="J34" s="189"/>
    </row>
    <row r="35" spans="1:16" s="52" customFormat="1" ht="15" customHeight="1" x14ac:dyDescent="0.2">
      <c r="A35" s="53" t="s">
        <v>6</v>
      </c>
      <c r="B35" s="201" t="s">
        <v>75</v>
      </c>
      <c r="C35" s="201"/>
      <c r="D35" s="201"/>
      <c r="E35" s="54"/>
      <c r="F35" s="54"/>
      <c r="G35" s="18"/>
    </row>
    <row r="36" spans="1:16" s="52" customFormat="1" ht="15" customHeight="1" x14ac:dyDescent="0.2">
      <c r="A36" s="55" t="s">
        <v>7</v>
      </c>
      <c r="B36" s="188" t="s">
        <v>74</v>
      </c>
      <c r="C36" s="188"/>
      <c r="D36" s="188"/>
      <c r="E36" s="56"/>
      <c r="F36" s="56"/>
      <c r="G36" s="18"/>
    </row>
    <row r="37" spans="1:16" customFormat="1" ht="15" customHeight="1" x14ac:dyDescent="0.2"/>
    <row r="38" spans="1:16" customFormat="1" ht="15" customHeight="1" x14ac:dyDescent="0.2"/>
    <row r="39" spans="1:16" customFormat="1" ht="15" customHeight="1" x14ac:dyDescent="0.2"/>
    <row r="40" spans="1:16" customFormat="1" ht="15" customHeight="1" x14ac:dyDescent="0.2"/>
    <row r="41" spans="1:16" customFormat="1" ht="15" customHeight="1" x14ac:dyDescent="0.2"/>
    <row r="42" spans="1:16" customFormat="1" ht="15" customHeight="1" x14ac:dyDescent="0.2"/>
    <row r="43" spans="1:16" customFormat="1" ht="15" customHeight="1" x14ac:dyDescent="0.2"/>
    <row r="44" spans="1:16" customFormat="1" ht="15" customHeight="1" x14ac:dyDescent="0.2"/>
    <row r="45" spans="1:16" customFormat="1" ht="15" customHeight="1" x14ac:dyDescent="0.2"/>
    <row r="46" spans="1:16" customFormat="1" ht="15" customHeight="1" x14ac:dyDescent="0.2"/>
    <row r="47" spans="1:16" customFormat="1" ht="15" customHeight="1" x14ac:dyDescent="0.2"/>
    <row r="48" spans="1:16" customFormat="1" ht="15" customHeight="1" x14ac:dyDescent="0.2"/>
    <row r="49" spans="2:3" customFormat="1" ht="15" customHeight="1" x14ac:dyDescent="0.2"/>
    <row r="50" spans="2:3" customFormat="1" ht="15" customHeight="1" x14ac:dyDescent="0.2"/>
    <row r="51" spans="2:3" customFormat="1" ht="15" customHeight="1" x14ac:dyDescent="0.2"/>
    <row r="52" spans="2:3" customFormat="1" ht="15" customHeight="1" x14ac:dyDescent="0.2"/>
    <row r="53" spans="2:3" customFormat="1" ht="15" customHeight="1" x14ac:dyDescent="0.2"/>
    <row r="54" spans="2:3" customFormat="1" ht="15" customHeight="1" x14ac:dyDescent="0.2"/>
    <row r="55" spans="2:3" customFormat="1" ht="15" customHeight="1" x14ac:dyDescent="0.2"/>
    <row r="56" spans="2:3" customFormat="1" ht="15" customHeight="1" x14ac:dyDescent="0.2"/>
    <row r="57" spans="2:3" customFormat="1" ht="15" customHeight="1" x14ac:dyDescent="0.2"/>
    <row r="58" spans="2:3" customFormat="1" ht="15" customHeight="1" x14ac:dyDescent="0.2"/>
    <row r="59" spans="2:3" customFormat="1" ht="15" customHeight="1" x14ac:dyDescent="0.2"/>
    <row r="60" spans="2:3" customFormat="1" ht="15" customHeight="1" x14ac:dyDescent="0.2">
      <c r="B60" s="1"/>
      <c r="C60" s="1"/>
    </row>
    <row r="61" spans="2:3" customFormat="1" ht="15" customHeight="1" x14ac:dyDescent="0.2">
      <c r="B61" s="1"/>
      <c r="C61" s="1"/>
    </row>
    <row r="62" spans="2:3" customFormat="1" ht="15" customHeight="1" x14ac:dyDescent="0.2">
      <c r="B62" s="1"/>
      <c r="C62" s="1"/>
    </row>
    <row r="63" spans="2:3" customFormat="1" ht="15" customHeight="1" x14ac:dyDescent="0.2">
      <c r="B63" s="1"/>
      <c r="C63" s="1"/>
    </row>
    <row r="64" spans="2:3" customFormat="1" ht="15" customHeight="1" x14ac:dyDescent="0.2">
      <c r="B64" s="1"/>
      <c r="C64" s="1"/>
    </row>
  </sheetData>
  <sortState xmlns:xlrd2="http://schemas.microsoft.com/office/spreadsheetml/2017/richdata2" ref="B50:C76">
    <sortCondition descending="1" ref="C50:C76"/>
  </sortState>
  <mergeCells count="6">
    <mergeCell ref="B36:D36"/>
    <mergeCell ref="B32:G32"/>
    <mergeCell ref="B2:G2"/>
    <mergeCell ref="B34:J34"/>
    <mergeCell ref="B33:K33"/>
    <mergeCell ref="B35:D35"/>
  </mergeCells>
  <hyperlinks>
    <hyperlink ref="C1" location="Indice!A1" display="[índice Ç]" xr:uid="{00000000-0004-0000-0700-000002000000}"/>
    <hyperlink ref="B36" r:id="rId1" display="http://observatorioemigracao.pt/np4/6133.html" xr:uid="{B62086D3-371B-420B-940E-5E81FEB08447}"/>
    <hyperlink ref="B36:D36" r:id="rId2" display="http://observatorioemigracao.pt/np4/8128.html" xr:uid="{603BFC04-CA38-4367-B3AF-034D2AC77BCE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7" width="14.83203125" style="2" customWidth="1"/>
    <col min="8" max="8" width="12.83203125" style="2" customWidth="1"/>
    <col min="9" max="16384" width="12.83203125" style="2"/>
  </cols>
  <sheetData>
    <row r="1" spans="1:8" ht="30" customHeight="1" x14ac:dyDescent="0.2">
      <c r="A1" s="3"/>
      <c r="B1" s="4"/>
      <c r="C1" s="7" t="s">
        <v>33</v>
      </c>
      <c r="D1" s="6"/>
      <c r="E1"/>
    </row>
    <row r="2" spans="1:8" customFormat="1" ht="30" customHeight="1" x14ac:dyDescent="0.2">
      <c r="B2" s="220" t="s">
        <v>10</v>
      </c>
      <c r="C2" s="221"/>
      <c r="D2" s="221"/>
      <c r="E2" s="221"/>
      <c r="F2" s="221"/>
      <c r="G2" s="221"/>
    </row>
    <row r="3" spans="1:8" customFormat="1" ht="15" customHeight="1" x14ac:dyDescent="0.2"/>
    <row r="4" spans="1:8" customFormat="1" ht="50.1" customHeight="1" x14ac:dyDescent="0.2">
      <c r="B4" s="222" t="s">
        <v>69</v>
      </c>
      <c r="C4" s="222"/>
      <c r="D4" s="222"/>
      <c r="E4" s="222"/>
      <c r="F4" s="222"/>
      <c r="G4" s="222"/>
    </row>
    <row r="5" spans="1:8" customFormat="1" ht="15" customHeight="1" x14ac:dyDescent="0.2">
      <c r="B5" s="189" t="s">
        <v>9</v>
      </c>
      <c r="C5" s="189"/>
      <c r="D5" s="189"/>
      <c r="E5" s="189"/>
      <c r="F5" s="189"/>
      <c r="G5" s="189"/>
    </row>
    <row r="6" spans="1:8" customFormat="1" ht="15" customHeight="1" x14ac:dyDescent="0.2">
      <c r="B6" s="189" t="s">
        <v>37</v>
      </c>
      <c r="C6" s="189"/>
      <c r="D6" s="189"/>
      <c r="E6" s="189"/>
      <c r="F6" s="189"/>
      <c r="G6" s="189"/>
    </row>
    <row r="7" spans="1:8" customFormat="1" ht="15" customHeight="1" x14ac:dyDescent="0.2">
      <c r="B7" s="189" t="s">
        <v>38</v>
      </c>
      <c r="C7" s="189"/>
      <c r="D7" s="189"/>
      <c r="E7" s="189"/>
      <c r="F7" s="189"/>
      <c r="G7" s="189"/>
      <c r="H7" s="34"/>
    </row>
    <row r="8" spans="1:8" customFormat="1" ht="30" customHeight="1" x14ac:dyDescent="0.2">
      <c r="B8" s="21"/>
    </row>
    <row r="9" spans="1:8" s="52" customFormat="1" ht="15" customHeight="1" x14ac:dyDescent="0.2">
      <c r="A9" s="53" t="s">
        <v>6</v>
      </c>
      <c r="B9" s="201" t="s">
        <v>75</v>
      </c>
      <c r="C9" s="201"/>
      <c r="D9" s="201"/>
      <c r="E9" s="54"/>
      <c r="F9" s="54"/>
      <c r="G9" s="18"/>
    </row>
    <row r="10" spans="1:8" s="52" customFormat="1" ht="15" customHeight="1" x14ac:dyDescent="0.2">
      <c r="A10" s="55" t="s">
        <v>7</v>
      </c>
      <c r="B10" s="188" t="s">
        <v>74</v>
      </c>
      <c r="C10" s="188"/>
      <c r="D10" s="188"/>
      <c r="E10" s="56"/>
      <c r="F10" s="56"/>
      <c r="G10" s="18"/>
    </row>
    <row r="11" spans="1:8" customFormat="1" ht="15" customHeight="1" x14ac:dyDescent="0.2"/>
    <row r="12" spans="1:8" customFormat="1" ht="45" customHeight="1" x14ac:dyDescent="0.2"/>
    <row r="13" spans="1:8" customFormat="1" ht="15" customHeight="1" x14ac:dyDescent="0.2"/>
    <row r="14" spans="1:8" customFormat="1" ht="15" customHeight="1" x14ac:dyDescent="0.2"/>
    <row r="15" spans="1:8" customFormat="1" ht="15" customHeight="1" x14ac:dyDescent="0.2"/>
    <row r="16" spans="1:8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>
      <c r="A99" s="2"/>
    </row>
    <row r="100" spans="1:1" customFormat="1" ht="15" customHeight="1" x14ac:dyDescent="0.2">
      <c r="A100" s="2"/>
    </row>
    <row r="101" spans="1:1" customFormat="1" ht="15" customHeight="1" x14ac:dyDescent="0.2">
      <c r="A101" s="2"/>
    </row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</sheetData>
  <mergeCells count="7">
    <mergeCell ref="B10:D10"/>
    <mergeCell ref="B7:G7"/>
    <mergeCell ref="B2:G2"/>
    <mergeCell ref="B5:G5"/>
    <mergeCell ref="B6:G6"/>
    <mergeCell ref="B4:G4"/>
    <mergeCell ref="B9:D9"/>
  </mergeCells>
  <hyperlinks>
    <hyperlink ref="C1" location="Indice!A1" display="[índice Ç]" xr:uid="{00000000-0004-0000-0800-000000000000}"/>
    <hyperlink ref="B10" r:id="rId1" display="http://observatorioemigracao.pt/np4/6133.html" xr:uid="{C3ED9480-363C-4ED1-9A90-81D293612E05}"/>
    <hyperlink ref="B10:D10" r:id="rId2" display="http://observatorioemigracao.pt/np4/8128.html" xr:uid="{413514D2-F186-4FC5-B8DC-73A1EDCD298C}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9</vt:i4>
      </vt:variant>
    </vt:vector>
  </HeadingPairs>
  <TitlesOfParts>
    <vt:vector size="9" baseType="lpstr">
      <vt:lpstr>Indice</vt:lpstr>
      <vt:lpstr>Quadro 1</vt:lpstr>
      <vt:lpstr>Quadro 2</vt:lpstr>
      <vt:lpstr>Quadro 3</vt:lpstr>
      <vt:lpstr>Quadro 4</vt:lpstr>
      <vt:lpstr>Grafico 1</vt:lpstr>
      <vt:lpstr>Grafico 2</vt:lpstr>
      <vt:lpstr>Grafico 3</vt:lpstr>
      <vt:lpstr>Metainformação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2015-09-02T20:08:05Z</dcterms:created>
  <dcterms:modified xsi:type="dcterms:W3CDTF">2021-11-26T09:42:55Z</dcterms:modified>
</cp:coreProperties>
</file>